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на 01.01.2017" sheetId="1" r:id="rId1"/>
  </sheets>
  <definedNames>
    <definedName name="_xlnm.Print_Area" localSheetId="0">'на 01.01.2017'!$A$1:$E$58</definedName>
  </definedNames>
  <calcPr fullCalcOnLoad="1"/>
</workbook>
</file>

<file path=xl/sharedStrings.xml><?xml version="1.0" encoding="utf-8"?>
<sst xmlns="http://schemas.openxmlformats.org/spreadsheetml/2006/main" count="55" uniqueCount="50">
  <si>
    <t xml:space="preserve">На основании п. 2 ст. 29 Федерального закона от 29 декабря 2012 г. N 273-ФЗ "Об образовании в Российской Федерации" </t>
  </si>
  <si>
    <t>Размещаю  следующую информацию по состоянию на 01.01.2017 года</t>
  </si>
  <si>
    <t>Поступление финансовых и материальных средств  и их расходование по итогам финансового года</t>
  </si>
  <si>
    <t xml:space="preserve">1. Поступление финансовых средств </t>
  </si>
  <si>
    <t>руб.</t>
  </si>
  <si>
    <t>Источник поступления</t>
  </si>
  <si>
    <t>Сумма поступления</t>
  </si>
  <si>
    <t>Платные образовательные услуги</t>
  </si>
  <si>
    <t>Научная деятельность</t>
  </si>
  <si>
    <t>Прочая деятельность</t>
  </si>
  <si>
    <t xml:space="preserve">Итого внебюджетные поступления: </t>
  </si>
  <si>
    <t xml:space="preserve">Субсидия на выполнение гос. задания (образование, р. 07 06) </t>
  </si>
  <si>
    <t>Субсидия на выполнение гос. задания (наука (Разд. 01.10, 07.08))</t>
  </si>
  <si>
    <t>Субсидия на выполнение гос. задания (наука (ФЦП "Исследования и разработки по приоритетным направлениям развития научно-технологического комплекса России на 2014-2020 годы" по ПП РФ от 28.11.13 № 1096 и по ПП РФ от 03.10.15 № 1060, р. 04 11))</t>
  </si>
  <si>
    <t>Субсидия на выполнение гос. задания (подготовка специалистов для оборонно-промышленного комплекса (р. 07 06))</t>
  </si>
  <si>
    <t>Субсидия на выполнение гос. задания (развитие деятельности студенческих объединений (р. 07 06))</t>
  </si>
  <si>
    <t>Субсидия на иные цели (стипендия)</t>
  </si>
  <si>
    <t>Субсидия на иные цели в форме грантов Президента РФ в рамках государственной поддержки молодых российских ученых-кандидатов наук и докторов наук</t>
  </si>
  <si>
    <t xml:space="preserve">Субсидия на иные цели в форме грантов на государственную поддержку ведущих научных школ РФ </t>
  </si>
  <si>
    <t xml:space="preserve">Бюджетное финансирование сирот (Публичные обязательства) </t>
  </si>
  <si>
    <t xml:space="preserve">Стипендия Президента РФ молодым ученым и аспирантам (Публичные обязательства) </t>
  </si>
  <si>
    <t>Бюджетные инвестиции на строительство общежития</t>
  </si>
  <si>
    <t xml:space="preserve">Итого поступления из бюджета/субсидии: </t>
  </si>
  <si>
    <t xml:space="preserve">Итого поступления из всех источников: </t>
  </si>
  <si>
    <t xml:space="preserve">2. Расходование финансовых средств </t>
  </si>
  <si>
    <t>Статья расходов</t>
  </si>
  <si>
    <t xml:space="preserve">Сумма расхода (по всем источникам) </t>
  </si>
  <si>
    <t>Фонд оплаты труда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</si>
  <si>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</si>
  <si>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</si>
  <si>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Услуги связи </t>
  </si>
  <si>
    <t xml:space="preserve">Транспортные услуги </t>
  </si>
  <si>
    <t xml:space="preserve">Коммунальные услуги 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</si>
  <si>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</si>
  <si>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</si>
  <si>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</si>
  <si>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Социальные и иные выплаты населению, в т.ч. публичные обязательства</t>
  </si>
  <si>
    <t>Уплата налогов, сборов и иных платежей, прочие расходы, стипендия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</si>
  <si>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</si>
  <si>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</si>
  <si>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</si>
  <si>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 xml:space="preserve">Итого: </t>
  </si>
  <si>
    <t xml:space="preserve">3. В том числе о расходовании средств на организацию культурно-массовой, физкультурной и спортивной, оздоровительной работы со студентами с указанием проведенной работы и мероприятий на указанные средства и средства из внебюджетных источников.
 это настя делает </t>
  </si>
  <si>
    <t>спросить настю за 2016 год факт</t>
  </si>
  <si>
    <t xml:space="preserve">Основные средства (ст. 310) </t>
  </si>
  <si>
    <t xml:space="preserve">Больгер </t>
  </si>
  <si>
    <t>Нематериальные активы (ст. 320)</t>
  </si>
  <si>
    <t>Материальные запасы (ст. 340)</t>
  </si>
  <si>
    <t xml:space="preserve">смотрите в папке Внебюджет 2017 в начале </t>
  </si>
  <si>
    <t xml:space="preserve">3. Поступление материальных средств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</si>
</sst>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\ _₽_-;\-* #,##0\ _₽_-;_-* &quot;-&quot;??\ _₽_-;_-@_-"/>
    <numFmt numFmtId="167" formatCode="_(* #,##0.00_);_(* \(#,##0.00\);_(* &quot;-&quot;??_);_(@_)"/>
    <numFmt numFmtId="168" formatCode="_(* #,##0_);_(* \(#,##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7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name val="Arial"/>
      <family val="2"/>
    </font>
    <font>
      <b/>
      <sz val="12"/>
      <color indexed="55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B050"/>
      <name val="Times New Roman"/>
      <family val="1"/>
    </font>
    <font>
      <b/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 tint="-0.3499799966812134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Calibri"/>
      <family val="2"/>
    </font>
    <font>
      <b/>
      <sz val="12"/>
      <color rgb="FF00B050"/>
      <name val="Times New Roman"/>
      <family val="1"/>
    </font>
    <font>
      <b/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5" fillId="33" borderId="0" xfId="0" applyFont="1" applyFill="1" applyAlignment="1">
      <alignment/>
    </xf>
    <xf numFmtId="0" fontId="0" fillId="33" borderId="0" xfId="0" applyFill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7" fillId="33" borderId="0" xfId="0" applyFont="1" applyFill="1" applyAlignment="1">
      <alignment horizontal="right"/>
    </xf>
    <xf numFmtId="0" fontId="57" fillId="33" borderId="10" xfId="0" applyFont="1" applyFill="1" applyBorder="1" applyAlignment="1">
      <alignment/>
    </xf>
    <xf numFmtId="0" fontId="60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/>
    </xf>
    <xf numFmtId="165" fontId="62" fillId="33" borderId="10" xfId="59" applyNumberFormat="1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33" borderId="10" xfId="0" applyFont="1" applyFill="1" applyBorder="1" applyAlignment="1">
      <alignment vertical="center"/>
    </xf>
    <xf numFmtId="165" fontId="61" fillId="33" borderId="10" xfId="59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164" fontId="63" fillId="33" borderId="0" xfId="59" applyFont="1" applyFill="1" applyAlignment="1">
      <alignment vertical="center"/>
    </xf>
    <xf numFmtId="166" fontId="64" fillId="0" borderId="0" xfId="0" applyNumberFormat="1" applyFont="1" applyAlignment="1">
      <alignment vertical="center"/>
    </xf>
    <xf numFmtId="0" fontId="58" fillId="0" borderId="0" xfId="0" applyFont="1" applyAlignment="1">
      <alignment/>
    </xf>
    <xf numFmtId="0" fontId="65" fillId="33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13" fillId="0" borderId="10" xfId="52" applyFont="1" applyBorder="1">
      <alignment/>
      <protection/>
    </xf>
    <xf numFmtId="0" fontId="61" fillId="0" borderId="10" xfId="0" applyFont="1" applyBorder="1" applyAlignment="1">
      <alignment horizontal="center" vertical="center" wrapText="1"/>
    </xf>
    <xf numFmtId="0" fontId="12" fillId="0" borderId="10" xfId="52" applyFont="1" applyBorder="1" applyAlignment="1">
      <alignment horizontal="left"/>
      <protection/>
    </xf>
    <xf numFmtId="168" fontId="62" fillId="33" borderId="10" xfId="61" applyNumberFormat="1" applyFont="1" applyFill="1" applyBorder="1" applyAlignment="1">
      <alignment/>
    </xf>
    <xf numFmtId="168" fontId="62" fillId="0" borderId="10" xfId="61" applyNumberFormat="1" applyFont="1" applyBorder="1" applyAlignment="1">
      <alignment/>
    </xf>
    <xf numFmtId="0" fontId="13" fillId="0" borderId="10" xfId="52" applyFont="1" applyBorder="1" applyAlignment="1">
      <alignment horizontal="left"/>
      <protection/>
    </xf>
    <xf numFmtId="0" fontId="12" fillId="0" borderId="10" xfId="52" applyFont="1" applyBorder="1" applyAlignment="1">
      <alignment horizontal="left" wrapText="1"/>
      <protection/>
    </xf>
    <xf numFmtId="0" fontId="12" fillId="33" borderId="10" xfId="52" applyFont="1" applyFill="1" applyBorder="1" applyAlignment="1">
      <alignment horizontal="left"/>
      <protection/>
    </xf>
    <xf numFmtId="0" fontId="13" fillId="33" borderId="10" xfId="52" applyFont="1" applyFill="1" applyBorder="1" applyAlignment="1">
      <alignment horizontal="left"/>
      <protection/>
    </xf>
    <xf numFmtId="0" fontId="12" fillId="33" borderId="10" xfId="52" applyFont="1" applyFill="1" applyBorder="1" applyAlignment="1">
      <alignment horizontal="left" vertical="center" wrapText="1"/>
      <protection/>
    </xf>
    <xf numFmtId="168" fontId="62" fillId="33" borderId="11" xfId="61" applyNumberFormat="1" applyFont="1" applyFill="1" applyBorder="1" applyAlignment="1">
      <alignment/>
    </xf>
    <xf numFmtId="164" fontId="66" fillId="0" borderId="0" xfId="59" applyFont="1" applyAlignment="1">
      <alignment/>
    </xf>
    <xf numFmtId="43" fontId="67" fillId="0" borderId="0" xfId="0" applyNumberFormat="1" applyFont="1" applyAlignment="1">
      <alignment/>
    </xf>
    <xf numFmtId="0" fontId="57" fillId="34" borderId="0" xfId="0" applyFont="1" applyFill="1" applyAlignment="1">
      <alignment/>
    </xf>
    <xf numFmtId="43" fontId="57" fillId="0" borderId="0" xfId="0" applyNumberFormat="1" applyFont="1" applyAlignment="1">
      <alignment/>
    </xf>
    <xf numFmtId="0" fontId="61" fillId="35" borderId="0" xfId="0" applyFont="1" applyFill="1" applyAlignment="1">
      <alignment wrapText="1"/>
    </xf>
    <xf numFmtId="0" fontId="0" fillId="34" borderId="0" xfId="0" applyFill="1" applyAlignment="1">
      <alignment/>
    </xf>
    <xf numFmtId="0" fontId="68" fillId="0" borderId="0" xfId="0" applyFont="1" applyAlignment="1">
      <alignment/>
    </xf>
    <xf numFmtId="0" fontId="61" fillId="0" borderId="0" xfId="0" applyFont="1" applyBorder="1" applyAlignment="1">
      <alignment/>
    </xf>
    <xf numFmtId="168" fontId="13" fillId="34" borderId="0" xfId="61" applyNumberFormat="1" applyFont="1" applyFill="1" applyBorder="1" applyAlignment="1">
      <alignment/>
    </xf>
    <xf numFmtId="168" fontId="13" fillId="0" borderId="0" xfId="61" applyNumberFormat="1" applyFont="1" applyBorder="1" applyAlignment="1">
      <alignment/>
    </xf>
    <xf numFmtId="0" fontId="62" fillId="0" borderId="0" xfId="0" applyFont="1" applyAlignment="1">
      <alignment/>
    </xf>
    <xf numFmtId="0" fontId="62" fillId="34" borderId="0" xfId="0" applyFont="1" applyFill="1" applyAlignment="1">
      <alignment horizontal="right"/>
    </xf>
    <xf numFmtId="0" fontId="62" fillId="0" borderId="0" xfId="0" applyFont="1" applyAlignment="1">
      <alignment horizontal="right"/>
    </xf>
    <xf numFmtId="0" fontId="62" fillId="0" borderId="10" xfId="0" applyFont="1" applyBorder="1" applyAlignment="1">
      <alignment/>
    </xf>
    <xf numFmtId="165" fontId="62" fillId="34" borderId="10" xfId="59" applyNumberFormat="1" applyFont="1" applyFill="1" applyBorder="1" applyAlignment="1">
      <alignment/>
    </xf>
    <xf numFmtId="165" fontId="62" fillId="0" borderId="10" xfId="59" applyNumberFormat="1" applyFont="1" applyBorder="1" applyAlignment="1">
      <alignment/>
    </xf>
    <xf numFmtId="165" fontId="62" fillId="34" borderId="10" xfId="0" applyNumberFormat="1" applyFont="1" applyFill="1" applyBorder="1" applyAlignment="1">
      <alignment/>
    </xf>
    <xf numFmtId="165" fontId="62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  <xf numFmtId="165" fontId="61" fillId="34" borderId="10" xfId="59" applyNumberFormat="1" applyFont="1" applyFill="1" applyBorder="1" applyAlignment="1">
      <alignment/>
    </xf>
    <xf numFmtId="165" fontId="61" fillId="0" borderId="10" xfId="59" applyNumberFormat="1" applyFont="1" applyBorder="1" applyAlignment="1">
      <alignment/>
    </xf>
    <xf numFmtId="0" fontId="46" fillId="36" borderId="0" xfId="0" applyFont="1" applyFill="1" applyAlignment="1">
      <alignment/>
    </xf>
    <xf numFmtId="0" fontId="56" fillId="0" borderId="0" xfId="0" applyFont="1" applyAlignment="1">
      <alignment/>
    </xf>
    <xf numFmtId="0" fontId="69" fillId="0" borderId="0" xfId="0" applyFont="1" applyAlignment="1">
      <alignment/>
    </xf>
    <xf numFmtId="0" fontId="65" fillId="33" borderId="10" xfId="0" applyFont="1" applyFill="1" applyBorder="1" applyAlignment="1">
      <alignment vertical="center"/>
    </xf>
    <xf numFmtId="166" fontId="65" fillId="33" borderId="10" xfId="0" applyNumberFormat="1" applyFont="1" applyFill="1" applyBorder="1" applyAlignment="1">
      <alignment vertical="center"/>
    </xf>
    <xf numFmtId="164" fontId="70" fillId="33" borderId="0" xfId="59" applyFont="1" applyFill="1" applyAlignment="1">
      <alignment vertical="center"/>
    </xf>
    <xf numFmtId="166" fontId="67" fillId="0" borderId="0" xfId="0" applyNumberFormat="1" applyFont="1" applyAlignment="1">
      <alignment vertical="center"/>
    </xf>
    <xf numFmtId="0" fontId="65" fillId="0" borderId="12" xfId="0" applyFont="1" applyBorder="1" applyAlignment="1">
      <alignment/>
    </xf>
    <xf numFmtId="168" fontId="23" fillId="33" borderId="10" xfId="61" applyNumberFormat="1" applyFont="1" applyFill="1" applyBorder="1" applyAlignment="1">
      <alignment/>
    </xf>
    <xf numFmtId="168" fontId="23" fillId="0" borderId="10" xfId="61" applyNumberFormat="1" applyFont="1" applyBorder="1" applyAlignment="1">
      <alignment/>
    </xf>
    <xf numFmtId="0" fontId="65" fillId="0" borderId="0" xfId="0" applyFont="1" applyAlignment="1">
      <alignment/>
    </xf>
    <xf numFmtId="0" fontId="65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65" fillId="33" borderId="0" xfId="0" applyFont="1" applyFill="1" applyAlignment="1">
      <alignment horizontal="center"/>
    </xf>
    <xf numFmtId="0" fontId="71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PageLayoutView="0" workbookViewId="0" topLeftCell="A1">
      <selection activeCell="A3" sqref="A3:IV3"/>
    </sheetView>
  </sheetViews>
  <sheetFormatPr defaultColWidth="9.140625" defaultRowHeight="15"/>
  <cols>
    <col min="1" max="1" width="84.421875" style="0" customWidth="1"/>
    <col min="2" max="2" width="19.28125" style="47" hidden="1" customWidth="1"/>
    <col min="3" max="3" width="19.28125" style="0" hidden="1" customWidth="1"/>
    <col min="4" max="4" width="19.28125" style="0" customWidth="1"/>
    <col min="5" max="5" width="21.7109375" style="64" hidden="1" customWidth="1"/>
    <col min="6" max="6" width="20.7109375" style="0" hidden="1" customWidth="1"/>
  </cols>
  <sheetData>
    <row r="1" spans="1:5" ht="15">
      <c r="A1" s="1" t="s">
        <v>0</v>
      </c>
      <c r="B1" s="2"/>
      <c r="C1" s="2"/>
      <c r="D1" s="2"/>
      <c r="E1" s="3"/>
    </row>
    <row r="2" spans="1:5" ht="15">
      <c r="A2" s="1"/>
      <c r="B2" s="2"/>
      <c r="C2" s="2"/>
      <c r="D2" s="2"/>
      <c r="E2" s="3"/>
    </row>
    <row r="3" spans="1:5" ht="15.75">
      <c r="A3" s="76" t="s">
        <v>1</v>
      </c>
      <c r="B3" s="76"/>
      <c r="C3" s="76"/>
      <c r="D3" s="76"/>
      <c r="E3" s="76"/>
    </row>
    <row r="4" spans="1:5" ht="15.75">
      <c r="A4" s="4"/>
      <c r="B4" s="2"/>
      <c r="C4" s="2"/>
      <c r="D4" s="2"/>
      <c r="E4" s="3"/>
    </row>
    <row r="5" spans="1:5" s="65" customFormat="1" ht="36.75" customHeight="1">
      <c r="A5" s="77" t="s">
        <v>2</v>
      </c>
      <c r="B5" s="77"/>
      <c r="C5" s="77"/>
      <c r="D5" s="77"/>
      <c r="E5" s="75"/>
    </row>
    <row r="6" spans="1:5" ht="15">
      <c r="A6" s="2"/>
      <c r="B6" s="2"/>
      <c r="C6" s="2"/>
      <c r="D6" s="2"/>
      <c r="E6" s="3"/>
    </row>
    <row r="7" spans="1:13" s="8" customFormat="1" ht="15.75">
      <c r="A7" s="74" t="s">
        <v>3</v>
      </c>
      <c r="B7" s="5"/>
      <c r="C7" s="5"/>
      <c r="D7" s="5"/>
      <c r="E7" s="5"/>
      <c r="F7" s="7"/>
      <c r="G7" s="7"/>
      <c r="H7" s="7"/>
      <c r="I7" s="7"/>
      <c r="J7" s="7"/>
      <c r="K7" s="7"/>
      <c r="L7" s="7"/>
      <c r="M7" s="7"/>
    </row>
    <row r="8" spans="1:14" ht="15.75">
      <c r="A8" s="5"/>
      <c r="B8" s="9"/>
      <c r="C8" s="9"/>
      <c r="D8" s="9" t="s">
        <v>4</v>
      </c>
      <c r="E8" s="6"/>
      <c r="F8" s="7"/>
      <c r="G8" s="7"/>
      <c r="H8" s="7"/>
      <c r="I8" s="7"/>
      <c r="J8" s="7"/>
      <c r="K8" s="7"/>
      <c r="L8" s="7"/>
      <c r="M8" s="7"/>
      <c r="N8" s="8"/>
    </row>
    <row r="9" spans="1:14" ht="18.75" hidden="1">
      <c r="A9" s="10"/>
      <c r="B9" s="11"/>
      <c r="C9" s="11"/>
      <c r="D9" s="11"/>
      <c r="E9" s="6"/>
      <c r="F9" s="7"/>
      <c r="G9" s="7"/>
      <c r="H9" s="7"/>
      <c r="I9" s="7"/>
      <c r="J9" s="7"/>
      <c r="K9" s="7"/>
      <c r="L9" s="7"/>
      <c r="M9" s="7"/>
      <c r="N9" s="8"/>
    </row>
    <row r="10" spans="1:14" ht="28.5">
      <c r="A10" s="12" t="s">
        <v>5</v>
      </c>
      <c r="B10" s="13"/>
      <c r="C10" s="13"/>
      <c r="D10" s="13" t="s">
        <v>6</v>
      </c>
      <c r="E10" s="6"/>
      <c r="F10" s="7"/>
      <c r="G10" s="7"/>
      <c r="H10" s="7"/>
      <c r="I10" s="7"/>
      <c r="J10" s="7"/>
      <c r="K10" s="7"/>
      <c r="L10" s="7"/>
      <c r="M10" s="7"/>
      <c r="N10" s="8"/>
    </row>
    <row r="11" spans="1:14" s="19" customFormat="1" ht="15.75">
      <c r="A11" s="14" t="s">
        <v>7</v>
      </c>
      <c r="B11" s="15"/>
      <c r="C11" s="15"/>
      <c r="D11" s="15">
        <v>299898465</v>
      </c>
      <c r="E11" s="16"/>
      <c r="F11" s="17"/>
      <c r="G11" s="17"/>
      <c r="H11" s="17"/>
      <c r="I11" s="17"/>
      <c r="J11" s="17"/>
      <c r="K11" s="17"/>
      <c r="L11" s="17"/>
      <c r="M11" s="17"/>
      <c r="N11" s="18"/>
    </row>
    <row r="12" spans="1:14" s="19" customFormat="1" ht="15.75">
      <c r="A12" s="14" t="s">
        <v>8</v>
      </c>
      <c r="B12" s="15"/>
      <c r="C12" s="15"/>
      <c r="D12" s="15">
        <v>664681529</v>
      </c>
      <c r="E12" s="16"/>
      <c r="F12" s="17"/>
      <c r="G12" s="17"/>
      <c r="H12" s="17"/>
      <c r="I12" s="17"/>
      <c r="J12" s="17"/>
      <c r="K12" s="17"/>
      <c r="L12" s="17"/>
      <c r="M12" s="17"/>
      <c r="N12" s="18"/>
    </row>
    <row r="13" spans="1:14" s="19" customFormat="1" ht="15.75">
      <c r="A13" s="14" t="s">
        <v>9</v>
      </c>
      <c r="B13" s="15"/>
      <c r="C13" s="15"/>
      <c r="D13" s="15">
        <v>52421358</v>
      </c>
      <c r="E13" s="16"/>
      <c r="F13" s="17"/>
      <c r="G13" s="17"/>
      <c r="H13" s="17"/>
      <c r="I13" s="17"/>
      <c r="J13" s="17"/>
      <c r="K13" s="17"/>
      <c r="L13" s="17"/>
      <c r="M13" s="17"/>
      <c r="N13" s="18"/>
    </row>
    <row r="14" spans="1:14" s="19" customFormat="1" ht="15.75">
      <c r="A14" s="20" t="s">
        <v>10</v>
      </c>
      <c r="B14" s="21"/>
      <c r="C14" s="21">
        <f>C11+C12+C13</f>
        <v>0</v>
      </c>
      <c r="D14" s="21">
        <f>D11+D12+D13</f>
        <v>1017001352</v>
      </c>
      <c r="E14" s="16"/>
      <c r="F14" s="17"/>
      <c r="G14" s="17"/>
      <c r="H14" s="17"/>
      <c r="I14" s="17"/>
      <c r="J14" s="17"/>
      <c r="K14" s="17"/>
      <c r="L14" s="17"/>
      <c r="M14" s="17"/>
      <c r="N14" s="18"/>
    </row>
    <row r="15" spans="1:14" s="19" customFormat="1" ht="17.25" customHeight="1">
      <c r="A15" s="22" t="s">
        <v>11</v>
      </c>
      <c r="B15" s="15"/>
      <c r="C15" s="15"/>
      <c r="D15" s="15">
        <v>492061900</v>
      </c>
      <c r="E15" s="16"/>
      <c r="F15" s="17"/>
      <c r="G15" s="17"/>
      <c r="H15" s="17"/>
      <c r="I15" s="17"/>
      <c r="J15" s="17"/>
      <c r="K15" s="17"/>
      <c r="L15" s="17"/>
      <c r="M15" s="17"/>
      <c r="N15" s="18"/>
    </row>
    <row r="16" spans="1:14" s="19" customFormat="1" ht="16.5" customHeight="1">
      <c r="A16" s="22" t="s">
        <v>12</v>
      </c>
      <c r="B16" s="15"/>
      <c r="C16" s="15"/>
      <c r="D16" s="15">
        <f>51342800</f>
        <v>51342800</v>
      </c>
      <c r="E16" s="16"/>
      <c r="F16" s="17"/>
      <c r="G16" s="17"/>
      <c r="H16" s="17"/>
      <c r="I16" s="17"/>
      <c r="J16" s="17"/>
      <c r="K16" s="17"/>
      <c r="L16" s="17"/>
      <c r="M16" s="17"/>
      <c r="N16" s="18"/>
    </row>
    <row r="17" spans="1:14" s="19" customFormat="1" ht="45.75" customHeight="1">
      <c r="A17" s="22" t="s">
        <v>13</v>
      </c>
      <c r="B17" s="15"/>
      <c r="C17" s="15"/>
      <c r="D17" s="15">
        <v>97000000</v>
      </c>
      <c r="E17" s="16"/>
      <c r="F17" s="17"/>
      <c r="G17" s="17"/>
      <c r="H17" s="17"/>
      <c r="I17" s="17"/>
      <c r="J17" s="17"/>
      <c r="K17" s="17"/>
      <c r="L17" s="17"/>
      <c r="M17" s="17"/>
      <c r="N17" s="18"/>
    </row>
    <row r="18" spans="1:14" s="19" customFormat="1" ht="33" customHeight="1">
      <c r="A18" s="23" t="s">
        <v>14</v>
      </c>
      <c r="B18" s="15"/>
      <c r="C18" s="15"/>
      <c r="D18" s="15">
        <v>1255600</v>
      </c>
      <c r="E18" s="16"/>
      <c r="F18" s="17"/>
      <c r="G18" s="17"/>
      <c r="H18" s="17"/>
      <c r="I18" s="17"/>
      <c r="J18" s="17"/>
      <c r="K18" s="17"/>
      <c r="L18" s="17"/>
      <c r="M18" s="17"/>
      <c r="N18" s="18"/>
    </row>
    <row r="19" spans="1:14" s="19" customFormat="1" ht="33" customHeight="1">
      <c r="A19" s="23" t="s">
        <v>15</v>
      </c>
      <c r="B19" s="15"/>
      <c r="C19" s="15"/>
      <c r="D19" s="15">
        <v>6000000</v>
      </c>
      <c r="E19" s="16"/>
      <c r="F19" s="17"/>
      <c r="G19" s="17"/>
      <c r="H19" s="17"/>
      <c r="I19" s="17"/>
      <c r="J19" s="17"/>
      <c r="K19" s="17"/>
      <c r="L19" s="17"/>
      <c r="M19" s="17"/>
      <c r="N19" s="18"/>
    </row>
    <row r="20" spans="1:14" s="19" customFormat="1" ht="15.75" customHeight="1">
      <c r="A20" s="23" t="s">
        <v>16</v>
      </c>
      <c r="B20" s="15"/>
      <c r="C20" s="15"/>
      <c r="D20" s="15">
        <v>161459200</v>
      </c>
      <c r="E20" s="16"/>
      <c r="F20" s="17"/>
      <c r="G20" s="17"/>
      <c r="H20" s="17"/>
      <c r="I20" s="17"/>
      <c r="J20" s="17"/>
      <c r="K20" s="17"/>
      <c r="L20" s="17"/>
      <c r="M20" s="17"/>
      <c r="N20" s="18"/>
    </row>
    <row r="21" spans="1:14" s="19" customFormat="1" ht="33.75" customHeight="1">
      <c r="A21" s="23" t="s">
        <v>17</v>
      </c>
      <c r="B21" s="15"/>
      <c r="C21" s="15"/>
      <c r="D21" s="15">
        <v>600000</v>
      </c>
      <c r="E21" s="16"/>
      <c r="F21" s="17"/>
      <c r="G21" s="17"/>
      <c r="H21" s="17"/>
      <c r="I21" s="17"/>
      <c r="J21" s="17"/>
      <c r="K21" s="17"/>
      <c r="L21" s="17"/>
      <c r="M21" s="17"/>
      <c r="N21" s="18"/>
    </row>
    <row r="22" spans="1:14" s="19" customFormat="1" ht="33.75" customHeight="1">
      <c r="A22" s="23" t="s">
        <v>18</v>
      </c>
      <c r="B22" s="15"/>
      <c r="C22" s="15"/>
      <c r="D22" s="15">
        <v>990000</v>
      </c>
      <c r="E22" s="16"/>
      <c r="F22" s="17"/>
      <c r="G22" s="17"/>
      <c r="H22" s="17"/>
      <c r="I22" s="17"/>
      <c r="J22" s="17"/>
      <c r="K22" s="17"/>
      <c r="L22" s="17"/>
      <c r="M22" s="17"/>
      <c r="N22" s="18"/>
    </row>
    <row r="23" spans="1:14" s="19" customFormat="1" ht="15.75" customHeight="1">
      <c r="A23" s="23" t="s">
        <v>19</v>
      </c>
      <c r="B23" s="15"/>
      <c r="C23" s="15"/>
      <c r="D23" s="15">
        <v>8754900</v>
      </c>
      <c r="E23" s="16"/>
      <c r="F23" s="17"/>
      <c r="G23" s="17"/>
      <c r="H23" s="17"/>
      <c r="I23" s="17"/>
      <c r="J23" s="17"/>
      <c r="K23" s="17"/>
      <c r="L23" s="17"/>
      <c r="M23" s="17"/>
      <c r="N23" s="18"/>
    </row>
    <row r="24" spans="1:14" s="19" customFormat="1" ht="15.75" customHeight="1">
      <c r="A24" s="23" t="s">
        <v>20</v>
      </c>
      <c r="B24" s="15"/>
      <c r="C24" s="15"/>
      <c r="D24" s="15">
        <v>5472000</v>
      </c>
      <c r="E24" s="16"/>
      <c r="F24" s="17"/>
      <c r="G24" s="17"/>
      <c r="H24" s="17"/>
      <c r="I24" s="17"/>
      <c r="J24" s="17"/>
      <c r="K24" s="17"/>
      <c r="L24" s="17"/>
      <c r="M24" s="17"/>
      <c r="N24" s="18"/>
    </row>
    <row r="25" spans="1:14" s="19" customFormat="1" ht="15.75" customHeight="1">
      <c r="A25" s="23" t="s">
        <v>21</v>
      </c>
      <c r="B25" s="15"/>
      <c r="C25" s="15"/>
      <c r="D25" s="15">
        <v>80000000</v>
      </c>
      <c r="E25" s="16"/>
      <c r="F25" s="17"/>
      <c r="G25" s="17"/>
      <c r="H25" s="17"/>
      <c r="I25" s="17"/>
      <c r="J25" s="17"/>
      <c r="K25" s="17"/>
      <c r="L25" s="17"/>
      <c r="M25" s="17"/>
      <c r="N25" s="18"/>
    </row>
    <row r="26" spans="1:14" s="19" customFormat="1" ht="17.25" customHeight="1">
      <c r="A26" s="24" t="s">
        <v>22</v>
      </c>
      <c r="B26" s="21">
        <f>SUM(B15:B25)</f>
        <v>0</v>
      </c>
      <c r="C26" s="21">
        <f>SUM(C15:C25)</f>
        <v>0</v>
      </c>
      <c r="D26" s="21">
        <f>SUM(D15:D25)</f>
        <v>904936400</v>
      </c>
      <c r="E26" s="25">
        <v>904936400</v>
      </c>
      <c r="F26" s="26">
        <f>D26-E26</f>
        <v>0</v>
      </c>
      <c r="G26" s="17"/>
      <c r="H26" s="17"/>
      <c r="I26" s="17"/>
      <c r="J26" s="17"/>
      <c r="K26" s="17"/>
      <c r="L26" s="17"/>
      <c r="M26" s="17"/>
      <c r="N26" s="18"/>
    </row>
    <row r="27" spans="1:13" s="18" customFormat="1" ht="15.75">
      <c r="A27" s="66" t="s">
        <v>23</v>
      </c>
      <c r="B27" s="67">
        <f>B14+B26</f>
        <v>0</v>
      </c>
      <c r="C27" s="67">
        <f>C14+C26</f>
        <v>0</v>
      </c>
      <c r="D27" s="67">
        <f>D14+D26</f>
        <v>1921937752</v>
      </c>
      <c r="E27" s="68">
        <v>1921937752</v>
      </c>
      <c r="F27" s="69">
        <f>D27-E27</f>
        <v>0</v>
      </c>
      <c r="G27" s="17"/>
      <c r="H27" s="17"/>
      <c r="I27" s="17"/>
      <c r="J27" s="17"/>
      <c r="K27" s="17"/>
      <c r="L27" s="17"/>
      <c r="M27" s="17"/>
    </row>
    <row r="28" spans="1:14" ht="15.75">
      <c r="A28" s="7"/>
      <c r="B28" s="5"/>
      <c r="C28" s="7"/>
      <c r="D28" s="7"/>
      <c r="E28" s="27"/>
      <c r="F28" s="7"/>
      <c r="G28" s="7"/>
      <c r="H28" s="7"/>
      <c r="I28" s="7"/>
      <c r="J28" s="7"/>
      <c r="K28" s="7"/>
      <c r="L28" s="7"/>
      <c r="M28" s="7"/>
      <c r="N28" s="8"/>
    </row>
    <row r="29" spans="1:13" s="8" customFormat="1" ht="15.75">
      <c r="A29" s="73" t="s">
        <v>24</v>
      </c>
      <c r="B29" s="28"/>
      <c r="C29" s="29"/>
      <c r="D29" s="29"/>
      <c r="E29" s="7"/>
      <c r="F29" s="7"/>
      <c r="G29" s="7"/>
      <c r="H29" s="7"/>
      <c r="I29" s="7"/>
      <c r="J29" s="7"/>
      <c r="K29" s="7"/>
      <c r="L29" s="7"/>
      <c r="M29" s="7"/>
    </row>
    <row r="30" spans="1:14" ht="15.75">
      <c r="A30" s="7"/>
      <c r="B30" s="9"/>
      <c r="C30" s="30"/>
      <c r="D30" s="30" t="s">
        <v>4</v>
      </c>
      <c r="E30" s="27"/>
      <c r="F30" s="7"/>
      <c r="G30" s="7"/>
      <c r="H30" s="7"/>
      <c r="I30" s="7"/>
      <c r="J30" s="7"/>
      <c r="K30" s="7"/>
      <c r="L30" s="7"/>
      <c r="M30" s="7"/>
      <c r="N30" s="8"/>
    </row>
    <row r="31" spans="1:14" ht="42.75">
      <c r="A31" s="31" t="s">
        <v>25</v>
      </c>
      <c r="B31" s="13"/>
      <c r="C31" s="13"/>
      <c r="D31" s="32" t="s">
        <v>26</v>
      </c>
      <c r="E31" s="27"/>
      <c r="F31" s="7"/>
      <c r="G31" s="7"/>
      <c r="H31" s="7"/>
      <c r="I31" s="7"/>
      <c r="J31" s="7"/>
      <c r="K31" s="7"/>
      <c r="L31" s="7"/>
      <c r="M31" s="7"/>
      <c r="N31" s="8"/>
    </row>
    <row r="32" spans="1:14" ht="15.75">
      <c r="A32" s="33" t="s">
        <v>27</v>
      </c>
      <c r="B32" s="34"/>
      <c r="C32" s="34"/>
      <c r="D32" s="35">
        <v>763962695.24</v>
      </c>
      <c r="E32" s="36">
        <v>211</v>
      </c>
      <c r="F32" s="7"/>
      <c r="G32" s="7"/>
      <c r="H32" s="7"/>
      <c r="I32" s="7"/>
      <c r="J32" s="7"/>
      <c r="K32" s="7"/>
      <c r="L32" s="7"/>
      <c r="M32" s="7"/>
      <c r="N32" s="8"/>
    </row>
    <row r="33" spans="1:14" ht="15.75">
      <c r="A33" s="33" t="s">
        <v>28</v>
      </c>
      <c r="B33" s="34"/>
      <c r="C33" s="34"/>
      <c r="D33" s="35">
        <v>21165072.21</v>
      </c>
      <c r="E33" s="36">
        <v>212</v>
      </c>
      <c r="F33" s="7"/>
      <c r="G33" s="7"/>
      <c r="H33" s="7"/>
      <c r="I33" s="7"/>
      <c r="J33" s="7"/>
      <c r="K33" s="7"/>
      <c r="L33" s="7"/>
      <c r="M33" s="7"/>
      <c r="N33" s="8"/>
    </row>
    <row r="34" spans="1:14" ht="30">
      <c r="A34" s="37" t="s">
        <v>29</v>
      </c>
      <c r="B34" s="34"/>
      <c r="C34" s="34"/>
      <c r="D34" s="35">
        <v>214268218.04</v>
      </c>
      <c r="E34" s="36">
        <v>213</v>
      </c>
      <c r="F34" s="7"/>
      <c r="G34" s="7"/>
      <c r="H34" s="7"/>
      <c r="I34" s="7"/>
      <c r="J34" s="7"/>
      <c r="K34" s="7"/>
      <c r="L34" s="7"/>
      <c r="M34" s="7"/>
      <c r="N34" s="8"/>
    </row>
    <row r="35" spans="1:14" ht="15.75">
      <c r="A35" s="33" t="s">
        <v>30</v>
      </c>
      <c r="B35" s="34"/>
      <c r="C35" s="34"/>
      <c r="D35" s="35">
        <v>7822940.94</v>
      </c>
      <c r="E35" s="36">
        <v>221</v>
      </c>
      <c r="F35" s="7"/>
      <c r="G35" s="7"/>
      <c r="H35" s="7"/>
      <c r="I35" s="7"/>
      <c r="J35" s="7"/>
      <c r="K35" s="7"/>
      <c r="L35" s="7"/>
      <c r="M35" s="7"/>
      <c r="N35" s="8"/>
    </row>
    <row r="36" spans="1:14" ht="15.75">
      <c r="A36" s="33" t="s">
        <v>31</v>
      </c>
      <c r="B36" s="34"/>
      <c r="C36" s="34"/>
      <c r="D36" s="35">
        <v>239630</v>
      </c>
      <c r="E36" s="36">
        <v>222</v>
      </c>
      <c r="F36" s="7"/>
      <c r="G36" s="7"/>
      <c r="H36" s="7"/>
      <c r="I36" s="7"/>
      <c r="J36" s="7"/>
      <c r="K36" s="7"/>
      <c r="L36" s="7"/>
      <c r="M36" s="7"/>
      <c r="N36" s="8"/>
    </row>
    <row r="37" spans="1:14" ht="15.75">
      <c r="A37" s="33" t="s">
        <v>32</v>
      </c>
      <c r="B37" s="34"/>
      <c r="C37" s="34"/>
      <c r="D37" s="35">
        <v>82875728.2</v>
      </c>
      <c r="E37" s="36">
        <v>223</v>
      </c>
      <c r="F37" s="7"/>
      <c r="G37" s="7"/>
      <c r="H37" s="7"/>
      <c r="I37" s="7"/>
      <c r="J37" s="7"/>
      <c r="K37" s="7"/>
      <c r="L37" s="7"/>
      <c r="M37" s="7"/>
      <c r="N37" s="8"/>
    </row>
    <row r="38" spans="1:14" ht="15.75">
      <c r="A38" s="33" t="s">
        <v>33</v>
      </c>
      <c r="B38" s="34"/>
      <c r="C38" s="34"/>
      <c r="D38" s="35">
        <v>1358564.43</v>
      </c>
      <c r="E38" s="36">
        <v>224</v>
      </c>
      <c r="F38" s="7"/>
      <c r="G38" s="7"/>
      <c r="H38" s="7"/>
      <c r="I38" s="7"/>
      <c r="J38" s="7"/>
      <c r="K38" s="7"/>
      <c r="L38" s="7"/>
      <c r="M38" s="7"/>
      <c r="N38" s="8"/>
    </row>
    <row r="39" spans="1:14" ht="15.75">
      <c r="A39" s="38" t="s">
        <v>34</v>
      </c>
      <c r="B39" s="34"/>
      <c r="C39" s="34"/>
      <c r="D39" s="35">
        <v>47111510.22</v>
      </c>
      <c r="E39" s="39">
        <v>225</v>
      </c>
      <c r="F39" s="7"/>
      <c r="G39" s="7"/>
      <c r="H39" s="7"/>
      <c r="I39" s="7"/>
      <c r="J39" s="7"/>
      <c r="K39" s="7"/>
      <c r="L39" s="7"/>
      <c r="M39" s="7"/>
      <c r="N39" s="8"/>
    </row>
    <row r="40" spans="1:14" ht="15.75">
      <c r="A40" s="38" t="s">
        <v>35</v>
      </c>
      <c r="B40" s="34"/>
      <c r="C40" s="34"/>
      <c r="D40" s="35">
        <v>217546725.17</v>
      </c>
      <c r="E40" s="39">
        <v>226</v>
      </c>
      <c r="F40" s="7"/>
      <c r="G40" s="7"/>
      <c r="H40" s="7"/>
      <c r="I40" s="7"/>
      <c r="J40" s="7"/>
      <c r="K40" s="7"/>
      <c r="L40" s="7"/>
      <c r="M40" s="7"/>
      <c r="N40" s="8"/>
    </row>
    <row r="41" spans="1:14" ht="15.75">
      <c r="A41" s="40" t="s">
        <v>36</v>
      </c>
      <c r="B41" s="34"/>
      <c r="C41" s="34"/>
      <c r="D41" s="35">
        <f>9026874.09+124528</f>
        <v>9151402.09</v>
      </c>
      <c r="E41" s="39">
        <v>262.263</v>
      </c>
      <c r="F41" s="7"/>
      <c r="G41" s="7"/>
      <c r="H41" s="7"/>
      <c r="I41" s="7"/>
      <c r="J41" s="7"/>
      <c r="K41" s="7"/>
      <c r="L41" s="7"/>
      <c r="M41" s="7"/>
      <c r="N41" s="8"/>
    </row>
    <row r="42" spans="1:14" ht="15.75">
      <c r="A42" s="38" t="s">
        <v>37</v>
      </c>
      <c r="B42" s="34"/>
      <c r="C42" s="34"/>
      <c r="D42" s="35">
        <v>198353520.65</v>
      </c>
      <c r="E42" s="39">
        <v>290</v>
      </c>
      <c r="F42" s="7"/>
      <c r="G42" s="7"/>
      <c r="H42" s="7"/>
      <c r="I42" s="7"/>
      <c r="J42" s="7"/>
      <c r="K42" s="7"/>
      <c r="L42" s="7"/>
      <c r="M42" s="7"/>
      <c r="N42" s="8"/>
    </row>
    <row r="43" spans="1:14" ht="15.75">
      <c r="A43" s="38" t="s">
        <v>38</v>
      </c>
      <c r="B43" s="34"/>
      <c r="C43" s="34"/>
      <c r="D43" s="35">
        <v>131114000.28</v>
      </c>
      <c r="E43" s="39">
        <v>310</v>
      </c>
      <c r="F43" s="7"/>
      <c r="G43" s="7"/>
      <c r="H43" s="7"/>
      <c r="I43" s="7"/>
      <c r="J43" s="7"/>
      <c r="K43" s="7"/>
      <c r="L43" s="7"/>
      <c r="M43" s="7"/>
      <c r="N43" s="8"/>
    </row>
    <row r="44" spans="1:14" ht="15.75">
      <c r="A44" s="38" t="s">
        <v>39</v>
      </c>
      <c r="B44" s="41"/>
      <c r="C44" s="41"/>
      <c r="D44" s="35">
        <v>1766667</v>
      </c>
      <c r="E44" s="39">
        <v>320</v>
      </c>
      <c r="F44" s="7"/>
      <c r="G44" s="7"/>
      <c r="H44" s="7"/>
      <c r="I44" s="7"/>
      <c r="J44" s="7"/>
      <c r="K44" s="7"/>
      <c r="L44" s="7"/>
      <c r="M44" s="7"/>
      <c r="N44" s="8"/>
    </row>
    <row r="45" spans="1:14" ht="15.75">
      <c r="A45" s="38" t="s">
        <v>40</v>
      </c>
      <c r="B45" s="41"/>
      <c r="C45" s="41"/>
      <c r="D45" s="35">
        <v>108638481.25</v>
      </c>
      <c r="E45" s="39">
        <v>340</v>
      </c>
      <c r="F45" s="7"/>
      <c r="G45" s="7"/>
      <c r="H45" s="7"/>
      <c r="I45" s="7"/>
      <c r="J45" s="7"/>
      <c r="K45" s="7"/>
      <c r="L45" s="7"/>
      <c r="M45" s="7"/>
      <c r="N45" s="8"/>
    </row>
    <row r="46" spans="1:13" s="8" customFormat="1" ht="15.75">
      <c r="A46" s="70" t="s">
        <v>41</v>
      </c>
      <c r="B46" s="71"/>
      <c r="C46" s="71"/>
      <c r="D46" s="72">
        <f>SUM(D32:D45)</f>
        <v>1805375155.7200003</v>
      </c>
      <c r="E46" s="7"/>
      <c r="F46" s="42">
        <f>1805375155.72</f>
        <v>1805375155.72</v>
      </c>
      <c r="G46" s="43">
        <f>D46-F46</f>
        <v>0</v>
      </c>
      <c r="H46" s="7"/>
      <c r="I46" s="7"/>
      <c r="J46" s="7"/>
      <c r="K46" s="7"/>
      <c r="L46" s="7"/>
      <c r="M46" s="7"/>
    </row>
    <row r="47" spans="1:14" ht="15.75">
      <c r="A47" s="7"/>
      <c r="B47" s="44"/>
      <c r="C47" s="7"/>
      <c r="D47" s="7"/>
      <c r="E47" s="27"/>
      <c r="F47" s="45">
        <f>F46-C46</f>
        <v>1805375155.72</v>
      </c>
      <c r="G47" s="7"/>
      <c r="H47" s="7"/>
      <c r="I47" s="7"/>
      <c r="J47" s="7"/>
      <c r="K47" s="7"/>
      <c r="L47" s="7"/>
      <c r="M47" s="7"/>
      <c r="N47" s="8"/>
    </row>
    <row r="48" spans="1:14" ht="72" hidden="1">
      <c r="A48" s="46" t="s">
        <v>42</v>
      </c>
      <c r="E48" s="27"/>
      <c r="F48" s="48" t="s">
        <v>43</v>
      </c>
      <c r="G48" s="7"/>
      <c r="H48" s="7"/>
      <c r="I48" s="7"/>
      <c r="J48" s="7"/>
      <c r="K48" s="7"/>
      <c r="L48" s="7"/>
      <c r="M48" s="7"/>
      <c r="N48" s="8"/>
    </row>
    <row r="49" spans="1:14" ht="15.75">
      <c r="A49" s="49"/>
      <c r="B49" s="50"/>
      <c r="C49" s="51"/>
      <c r="D49" s="51"/>
      <c r="E49" s="27"/>
      <c r="F49" s="42"/>
      <c r="G49" s="7"/>
      <c r="H49" s="7"/>
      <c r="I49" s="7"/>
      <c r="J49" s="7"/>
      <c r="K49" s="7"/>
      <c r="L49" s="7"/>
      <c r="M49" s="7"/>
      <c r="N49" s="8"/>
    </row>
    <row r="50" spans="1:13" s="8" customFormat="1" ht="15.75">
      <c r="A50" s="73" t="s">
        <v>49</v>
      </c>
      <c r="B50" s="4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5">
      <c r="A51" s="52"/>
      <c r="B51" s="53" t="s">
        <v>4</v>
      </c>
      <c r="C51" s="54" t="s">
        <v>4</v>
      </c>
      <c r="D51" s="54" t="s">
        <v>4</v>
      </c>
      <c r="E51" s="27"/>
      <c r="F51" s="52"/>
      <c r="G51" s="52"/>
      <c r="H51" s="52"/>
      <c r="I51" s="52"/>
      <c r="J51" s="52"/>
      <c r="K51" s="52"/>
      <c r="L51" s="52"/>
      <c r="M51" s="52"/>
    </row>
    <row r="52" spans="1:13" ht="15">
      <c r="A52" s="55" t="s">
        <v>44</v>
      </c>
      <c r="B52" s="56">
        <v>2044509.61</v>
      </c>
      <c r="C52" s="57">
        <v>29685028</v>
      </c>
      <c r="D52" s="57">
        <f>B52+C52</f>
        <v>31729537.61</v>
      </c>
      <c r="E52" s="27"/>
      <c r="F52" s="52" t="s">
        <v>45</v>
      </c>
      <c r="G52" s="52"/>
      <c r="H52" s="52"/>
      <c r="I52" s="52"/>
      <c r="J52" s="52"/>
      <c r="K52" s="52"/>
      <c r="L52" s="52"/>
      <c r="M52" s="52"/>
    </row>
    <row r="53" spans="1:13" ht="15">
      <c r="A53" s="55" t="s">
        <v>46</v>
      </c>
      <c r="B53" s="58">
        <v>0</v>
      </c>
      <c r="C53" s="59">
        <v>1336210</v>
      </c>
      <c r="D53" s="57">
        <f>B53+C53</f>
        <v>1336210</v>
      </c>
      <c r="E53" s="27"/>
      <c r="F53" s="52"/>
      <c r="G53" s="52"/>
      <c r="H53" s="52"/>
      <c r="I53" s="52"/>
      <c r="J53" s="52"/>
      <c r="K53" s="52"/>
      <c r="L53" s="52"/>
      <c r="M53" s="52"/>
    </row>
    <row r="54" spans="1:13" ht="15">
      <c r="A54" s="55" t="s">
        <v>47</v>
      </c>
      <c r="B54" s="58">
        <v>40855789</v>
      </c>
      <c r="C54" s="59">
        <v>67803551</v>
      </c>
      <c r="D54" s="57">
        <f>B54+C54</f>
        <v>108659340</v>
      </c>
      <c r="E54" s="27"/>
      <c r="F54" s="52"/>
      <c r="G54" s="52"/>
      <c r="H54" s="52"/>
      <c r="I54" s="52"/>
      <c r="J54" s="52"/>
      <c r="K54" s="52"/>
      <c r="L54" s="52"/>
      <c r="M54" s="52"/>
    </row>
    <row r="55" spans="1:13" ht="15">
      <c r="A55" s="60" t="s">
        <v>41</v>
      </c>
      <c r="B55" s="61">
        <f>B52+B54</f>
        <v>42900298.61</v>
      </c>
      <c r="C55" s="62">
        <f>C52+C54</f>
        <v>97488579</v>
      </c>
      <c r="D55" s="62">
        <f>D52+D53+D54</f>
        <v>141725087.61</v>
      </c>
      <c r="E55" s="27"/>
      <c r="F55" s="52"/>
      <c r="G55" s="52"/>
      <c r="H55" s="52"/>
      <c r="I55" s="52"/>
      <c r="J55" s="52"/>
      <c r="K55" s="52"/>
      <c r="L55" s="52"/>
      <c r="M55" s="52"/>
    </row>
    <row r="58" ht="15" hidden="1">
      <c r="A58" s="63" t="s">
        <v>48</v>
      </c>
    </row>
  </sheetData>
  <sheetProtection/>
  <mergeCells count="2">
    <mergeCell ref="A3:E3"/>
    <mergeCell ref="A5:D5"/>
  </mergeCells>
  <printOptions/>
  <pageMargins left="0.15748031496062992" right="0.7086614173228347" top="0.7480314960629921" bottom="0.7480314960629921" header="0.31496062992125984" footer="0.31496062992125984"/>
  <pageSetup fitToHeight="1" fitToWidth="1" horizontalDpi="180" verticalDpi="18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Алеева Камиля</cp:lastModifiedBy>
  <dcterms:created xsi:type="dcterms:W3CDTF">2017-01-30T07:22:34Z</dcterms:created>
  <dcterms:modified xsi:type="dcterms:W3CDTF">2017-01-31T05:07:30Z</dcterms:modified>
  <cp:category/>
  <cp:version/>
  <cp:contentType/>
  <cp:contentStatus/>
</cp:coreProperties>
</file>