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200" activeTab="5"/>
  </bookViews>
  <sheets>
    <sheet name="Титульный лист" sheetId="1" r:id="rId1"/>
    <sheet name="Учебная работа" sheetId="2" r:id="rId2"/>
    <sheet name="Занятия по дисциплинам" sheetId="3" r:id="rId3"/>
    <sheet name="Методическая работа" sheetId="4" r:id="rId4"/>
    <sheet name="Научная работа" sheetId="5" r:id="rId5"/>
    <sheet name="Воспитательная работа" sheetId="6" r:id="rId6"/>
    <sheet name="Заключение" sheetId="7" r:id="rId7"/>
    <sheet name="Данные для списков" sheetId="8" r:id="rId8"/>
  </sheets>
  <definedNames>
    <definedName name="_xlnm._FilterDatabase" localSheetId="7" hidden="1">'Данные для списков'!$A$109:$B$109</definedName>
    <definedName name="Воспитательная_работа">'Данные для списков'!$A$110:$A$113</definedName>
    <definedName name="Методическая_работа">'Данные для списков'!$A$48:$A$80</definedName>
    <definedName name="Научная_работа">'Данные для списков'!$A$83:$A$106</definedName>
    <definedName name="Учебная_работа">'Данные для списков'!$A$2:$A$44</definedName>
  </definedNames>
  <calcPr fullCalcOnLoad="1"/>
</workbook>
</file>

<file path=xl/sharedStrings.xml><?xml version="1.0" encoding="utf-8"?>
<sst xmlns="http://schemas.openxmlformats.org/spreadsheetml/2006/main" count="294" uniqueCount="226">
  <si>
    <t>Осенний семестр</t>
  </si>
  <si>
    <t>Итого по осеннему семестру</t>
  </si>
  <si>
    <t>Весенний семестр</t>
  </si>
  <si>
    <t>Итого по весеннему семестру</t>
  </si>
  <si>
    <t>Итого за учебный год</t>
  </si>
  <si>
    <t>план</t>
  </si>
  <si>
    <t>факт</t>
  </si>
  <si>
    <t>осенний семестр</t>
  </si>
  <si>
    <t>весенний семестр</t>
  </si>
  <si>
    <t>всего за учебный год</t>
  </si>
  <si>
    <t>Наименование работ</t>
  </si>
  <si>
    <t>Срок исполнения</t>
  </si>
  <si>
    <t>Отметка о выполнении</t>
  </si>
  <si>
    <t>Федеральное государственное бюджетное образовательное учреждение высшего образования</t>
  </si>
  <si>
    <t>«Томский государственный университет систем управления и радиоэлектроники»</t>
  </si>
  <si>
    <t>(ТУСУР)</t>
  </si>
  <si>
    <t>ИНДИВИДУАЛЬНЫЙ ПЛАН РАБОТЫ ПРЕПОДАВАТЕЛЯ</t>
  </si>
  <si>
    <t>УТВЕРЖДАЮ</t>
  </si>
  <si>
    <t>Декан факультета</t>
  </si>
  <si>
    <t>Фамилия</t>
  </si>
  <si>
    <t>Имя</t>
  </si>
  <si>
    <t>Отчество</t>
  </si>
  <si>
    <t>Документ</t>
  </si>
  <si>
    <t>Дата</t>
  </si>
  <si>
    <t>Номер</t>
  </si>
  <si>
    <t>План рассмотрен и одобрен на заседании кафедры</t>
  </si>
  <si>
    <t>Заведующий кафедрой</t>
  </si>
  <si>
    <t>Принял к исполнению</t>
  </si>
  <si>
    <t>Группа</t>
  </si>
  <si>
    <t>Дисциплина (модуль), практика</t>
  </si>
  <si>
    <t>Подготовка и проведение культурно-развлекательных мероприятий кафедры или факультета с привлечением студентов</t>
  </si>
  <si>
    <t>ПРИЧИНЫ НЕВЫПОЛНЕНИЯ В ПОЛНОМ ОБЪЕМЕ ИНДИВИДУАЛЬНОГО ПЛАНА</t>
  </si>
  <si>
    <t>Преподаватель</t>
  </si>
  <si>
    <t>О  Т  Ч  Ё  Т  Н  О  С  Т  Ь</t>
  </si>
  <si>
    <t>заслушан на заседании кафедры</t>
  </si>
  <si>
    <t>за осенний семестр</t>
  </si>
  <si>
    <t>за весь учебный год</t>
  </si>
  <si>
    <t>Отчёт о выполнении индивидуального плана работы</t>
  </si>
  <si>
    <t>ЗАКЛЮЧЕНИЕ О ВЫПОЛНЕНИИ ПЛАНА</t>
  </si>
  <si>
    <t>Научное консультирование докторанта</t>
  </si>
  <si>
    <t>Индивидуальный план работы преподавателя хранится на кафедре. Срок хранения плана соответствует утвержденной номенклатуре дел кафедры.</t>
  </si>
  <si>
    <t>ПОПКОВ</t>
  </si>
  <si>
    <t>Александр</t>
  </si>
  <si>
    <t>Юрьевич</t>
  </si>
  <si>
    <t>доцент, к.т.н.</t>
  </si>
  <si>
    <t>СВЧиКР</t>
  </si>
  <si>
    <t>Шарангович С.Н.</t>
  </si>
  <si>
    <t>Попков А.Ю.</t>
  </si>
  <si>
    <t>Микроволновые измерения</t>
  </si>
  <si>
    <t>Попова К.Ю.</t>
  </si>
  <si>
    <t>РТ</t>
  </si>
  <si>
    <t>АЛЕКСАНДР ЮРЬЕВИЧ</t>
  </si>
  <si>
    <t>СВЕДЕНИЯ ОБ ИЗБРАНИИ ПО КОНКУРСУ, ПРОХОЖДЕНИИ АТТЕСТАЦИОННОЙ КОМИССИИ, ПРИСВОЕНИИ УЧЕНОЙ СТЕПЕНИ, УЧЕНОГО ЗВАНИЯ, ПОВЫШЕНИИ КВАЛИФИКАЦИИ, ПРОФЕССИОНАЛЬНОЙ ПЕРЕПОДГОТОВКЕ</t>
  </si>
  <si>
    <t>Должность, ученая степень, ученое звание</t>
  </si>
  <si>
    <t>Доля занимаемой ставки</t>
  </si>
  <si>
    <t>на 2020 / 2021 учебный год</t>
  </si>
  <si>
    <t>Министерство науки и высшего образования Российской Федерации</t>
  </si>
  <si>
    <t>Томск</t>
  </si>
  <si>
    <t>от</t>
  </si>
  <si>
    <t>№1</t>
  </si>
  <si>
    <t>бюдж.ст./</t>
  </si>
  <si>
    <t>внебюдж. ст.</t>
  </si>
  <si>
    <t>1. УЧЕБНАЯ РАБОТА</t>
  </si>
  <si>
    <r>
      <t>1.1 С</t>
    </r>
    <r>
      <rPr>
        <sz val="14"/>
        <rFont val="Times New Roman"/>
        <family val="1"/>
      </rPr>
      <t>водные данные</t>
    </r>
  </si>
  <si>
    <t>Типы учебной работы</t>
  </si>
  <si>
    <t>№ п.п.</t>
  </si>
  <si>
    <t xml:space="preserve">Чтение лекций </t>
  </si>
  <si>
    <t xml:space="preserve">Проведение практических занятий </t>
  </si>
  <si>
    <t xml:space="preserve">Проведение лабораторных работ </t>
  </si>
  <si>
    <t>Проведение занятий на иностранном языке или на русском языке как иностранном</t>
  </si>
  <si>
    <t>Проведение текущих консультаций по учебным дисциплинам</t>
  </si>
  <si>
    <t>Прием зачетов</t>
  </si>
  <si>
    <t>Прием экзаменов и зачетов с оценкой</t>
  </si>
  <si>
    <t xml:space="preserve">Участие в аттестационной комиссии </t>
  </si>
  <si>
    <t>Проверка контрольных работ обучающихся заочной формы обучения</t>
  </si>
  <si>
    <t xml:space="preserve">Участие в проведении ГИА (защита ВКР) </t>
  </si>
  <si>
    <t>Участие в проведении ГИА (проведение и прием письменного ГЭ)</t>
  </si>
  <si>
    <t>Участие в проведении ГИА (прием устного ГЭ)</t>
  </si>
  <si>
    <t>Работа в составе аттестационно-экспертной комиссии (АЭК) по защите проектов участниками ГПО</t>
  </si>
  <si>
    <t>Работа в составе комиссии по защите курсового проекта/работы или практики</t>
  </si>
  <si>
    <t>Прием вступительных испытаний, кандидатских экзаменов у аспирантов, соискателей, экстернов</t>
  </si>
  <si>
    <t xml:space="preserve">Прием зачетов по учебным дисциплинам и практике, предусмотренным учебным планом подготовки аспирантов </t>
  </si>
  <si>
    <t xml:space="preserve">Руководство курсовым проектом/работой (включая консультации и прием защиты) </t>
  </si>
  <si>
    <t>Руководство и консультирование ВКР бакалавров</t>
  </si>
  <si>
    <t>Руководство, консультирование и рецензирование ВКР специалистов</t>
  </si>
  <si>
    <t>Рецензирование НКР аспирантов</t>
  </si>
  <si>
    <t xml:space="preserve">Руководство научным содержанием работы магистранта  </t>
  </si>
  <si>
    <t>Руководство практикой обучающихся</t>
  </si>
  <si>
    <t>Руководство группой проектного обучения</t>
  </si>
  <si>
    <t>Научное руководство аспирантом</t>
  </si>
  <si>
    <t>Научное руководство соискателем/ прикрепленным лицом (для подготовки кандидатской диссертации)</t>
  </si>
  <si>
    <t>Руководство практикой аспиранта</t>
  </si>
  <si>
    <t>Допуск к защите ВКР</t>
  </si>
  <si>
    <t>Допуск к защите НКР</t>
  </si>
  <si>
    <t>Рецензирование реферата в аспирантуре</t>
  </si>
  <si>
    <t>Представление научного доклада об основных результатах подготовленной НКР аспирантов</t>
  </si>
  <si>
    <t>Проведение консультации перед вступительными испытаниями в аспирантуру</t>
  </si>
  <si>
    <t>Проведение консультации перед вступительными испытаниями экзаменами/зачетами с оценкой/ГЭ</t>
  </si>
  <si>
    <t>Учебная работа</t>
  </si>
  <si>
    <t>Рецензирование рефератов экстернов</t>
  </si>
  <si>
    <t>Рецензирование ВКР магистров</t>
  </si>
  <si>
    <t>Руководство и консультирование ВКР магистров</t>
  </si>
  <si>
    <t>ПО</t>
  </si>
  <si>
    <t>ВСЕГО</t>
  </si>
  <si>
    <t>ИЗ НИХ:</t>
  </si>
  <si>
    <t>внебюджетная нагрузка:</t>
  </si>
  <si>
    <r>
      <t xml:space="preserve">почасовая нагрузка </t>
    </r>
    <r>
      <rPr>
        <i/>
        <sz val="10"/>
        <rFont val="Times New Roman"/>
        <family val="1"/>
      </rPr>
      <t>(не более 300 часов в год)</t>
    </r>
    <r>
      <rPr>
        <sz val="10"/>
        <rFont val="Times New Roman"/>
        <family val="1"/>
      </rPr>
      <t>:</t>
    </r>
  </si>
  <si>
    <t xml:space="preserve">Чтение лекций (для ФДО) </t>
  </si>
  <si>
    <t>Проведение консультаций по самостоятельной работе (для ФДО)</t>
  </si>
  <si>
    <t>Прием зачетов, зачетов с оценкой и экзаменов, предусмотренных учебным планом (для ФДО)</t>
  </si>
  <si>
    <t>Проверка контрольных и лабораторных работ (для ФДО)</t>
  </si>
  <si>
    <t>Руководство курсовым проектом/работой (включая консультации, рецензирование и прием защиты) (для ФДО)</t>
  </si>
  <si>
    <t>Руководство практикой обучающихся (для ФДО)</t>
  </si>
  <si>
    <t>Количество часов по типам учебной работы</t>
  </si>
  <si>
    <t>1.2 Занятия по дисциплинам (модулям) и практикам</t>
  </si>
  <si>
    <t>2. МЕТОДИЧЕСКАЯ РАБОТА</t>
  </si>
  <si>
    <t>Типы работы</t>
  </si>
  <si>
    <t>Количество часов</t>
  </si>
  <si>
    <t>Примечания</t>
  </si>
  <si>
    <t>Методическая работа</t>
  </si>
  <si>
    <t>Руководство образовательной программой</t>
  </si>
  <si>
    <t>Разработка ООП по новым программам или в связи с выходом нового ФГОС ВО</t>
  </si>
  <si>
    <t xml:space="preserve">Разработка новой дисциплины </t>
  </si>
  <si>
    <t xml:space="preserve">Переработка действующей дисциплины, практики или ГИА </t>
  </si>
  <si>
    <t>Подготовка к занятиям по вновь вводимой дисциплине</t>
  </si>
  <si>
    <t>Подготовка к занятиям по действующей дисциплине</t>
  </si>
  <si>
    <t>Рецензирование учебно-методических материалов</t>
  </si>
  <si>
    <t>Участие в мероприятиях в рамках методической работы кафедры (взаимопосещение, обсуждение открытых занятий и т.д.)</t>
  </si>
  <si>
    <t>Повышение квалификации / профессиональная переподготовка / стажировка</t>
  </si>
  <si>
    <t>Подготовка к аккредитации (государственной, международной, профессионально-общественной)</t>
  </si>
  <si>
    <t>Подготовка к лицензированию новых направлений подготовки (специальностей)</t>
  </si>
  <si>
    <t>Участие в заседаниях кафедры</t>
  </si>
  <si>
    <t>Подготовка и проведение внутривузовской олимпиады</t>
  </si>
  <si>
    <t>Подготовка и проведение внутривузовской олимпиады (региональный тур)</t>
  </si>
  <si>
    <t>Подготовка группы студентов и участие во Всероссийских олимпиадах</t>
  </si>
  <si>
    <t>Подготовка группы студентов и участие в Международных олимпиадах</t>
  </si>
  <si>
    <t>Экспертиза диссертации на соискание ученой степени</t>
  </si>
  <si>
    <t>Написание годового отчета по научно-методической работе кафедры и/или работа исполнителем по теме научно-методической работы кафедры</t>
  </si>
  <si>
    <t>Организация контроля самостоятельной работы обучающихся</t>
  </si>
  <si>
    <t>Подготовка и проведение научно-методической конференции</t>
  </si>
  <si>
    <t>Подготовка и проведение студенческих конференций</t>
  </si>
  <si>
    <t>Оформление заявки на гранты и конкурсы, проводимые в сфере образования</t>
  </si>
  <si>
    <t>Подготовка и издание учебников/учебных пособий</t>
  </si>
  <si>
    <t>Подготовка и ихдание методических указаний (рекомендаций) к практическим занятиям, лабораторным занятиям, по самостоятельной работе</t>
  </si>
  <si>
    <t>Работа в качестве члена Ректората</t>
  </si>
  <si>
    <t>Работа в качестве члена Ученого совета университета</t>
  </si>
  <si>
    <t>Работа в качестве  члена НМС университета</t>
  </si>
  <si>
    <t>Работа в качестве члена совета факультета</t>
  </si>
  <si>
    <t>Работа в качестве ученого чекретаря университета</t>
  </si>
  <si>
    <t>Ответственный за ГПО на кафедре</t>
  </si>
  <si>
    <t>Ответственный за электронное обучение на кафедре</t>
  </si>
  <si>
    <t>Выполнение поручений заведующего кафедрой по учебной деятельности</t>
  </si>
  <si>
    <t>Выполнение поручений заведующего кафедрой по научной деятельности</t>
  </si>
  <si>
    <t>Без примечаний</t>
  </si>
  <si>
    <t>Укажите дисциплины</t>
  </si>
  <si>
    <t>Укажите роль (-и) - исполнитиель и/или соавтор. 
Количество часов распределяется между ВСЕМ исполнителями и соавторами</t>
  </si>
  <si>
    <t>Укажите количество заявок</t>
  </si>
  <si>
    <t>Укажите вид поручения</t>
  </si>
  <si>
    <t>Укажите наименование дисциплины/практики/ГИА в соответствии с РУП</t>
  </si>
  <si>
    <t>Укажите наименование курса ПК/ППП/стажировки</t>
  </si>
  <si>
    <t>Укажите наименование олимпиады</t>
  </si>
  <si>
    <t>Укажите количество печатных листов</t>
  </si>
  <si>
    <t>Укажите наименование конференции</t>
  </si>
  <si>
    <t>Укажите количество человек для одной ООП, входящих в рабочую группу по подготовке к аккредитации</t>
  </si>
  <si>
    <t>Укажите наименование дисциплины</t>
  </si>
  <si>
    <t>Укажите количество человек для одного направления подготовки, входящих в рабочую группу по подготовке к аккредитации</t>
  </si>
  <si>
    <t>Укажите факультет</t>
  </si>
  <si>
    <t>Укажите количество разработчиков ООП</t>
  </si>
  <si>
    <t>Укажите наименование образовательной программы и уровень образования</t>
  </si>
  <si>
    <t>Укажите количество заседаний кафедры</t>
  </si>
  <si>
    <t>Укажите вид мероприятия</t>
  </si>
  <si>
    <t>Укажите уровень диссертации</t>
  </si>
  <si>
    <t>Укажите количество печатных листов и наименование издания</t>
  </si>
  <si>
    <t>Итого часов:</t>
  </si>
  <si>
    <t>3. НАУЧНАЯ РАБОТА</t>
  </si>
  <si>
    <t>Публикация в научных журналах Web of Science, Scopus (1 публикация)</t>
  </si>
  <si>
    <t>Публикация в научных рецензируемых журналах, включенных в Российский научный индекс цитирования (РИНЦ) (1 публикация)</t>
  </si>
  <si>
    <t>Публикация в научных рецензируемых журналах (ВАК)</t>
  </si>
  <si>
    <t>Получение свидетельства о государственной регистрации программы для ЭВМ (ФИПС) (1 регистрация)</t>
  </si>
  <si>
    <t>Регистрация электронного издания в ФГУП НТЦ «Информрегистр», ОФЭРНиО (организация-разработчик – ТУСУР) (1 регистрация)</t>
  </si>
  <si>
    <t>Государственная регистрация алгоритмов и программ в ЦИТиС (организация-разработчик – ТУСУР) (1 регистрация)</t>
  </si>
  <si>
    <t>Подготовка научной монографии</t>
  </si>
  <si>
    <t>Участие в редакционной коллегии печатного издания, входящего в перечень ВАК</t>
  </si>
  <si>
    <t>Опубликование материалов (тезисов) без доклада (в РИНЦ)</t>
  </si>
  <si>
    <t>Руководство научным семинаром</t>
  </si>
  <si>
    <t>Участие в работе научного семинара</t>
  </si>
  <si>
    <t>Руководство СКБ</t>
  </si>
  <si>
    <t>Руководство студенческой научной работой, представляемой в текущем учебном году на конкурс научных работ по естественным, техническим и гуманитарным наукам:</t>
  </si>
  <si>
    <t>Организация и проведение научной конференции:</t>
  </si>
  <si>
    <t>Отзыв на автореферат диссертации:</t>
  </si>
  <si>
    <t>Подготовка отзыва ведущей организации</t>
  </si>
  <si>
    <t>Участие в национальных и международных выставках, конкурсах</t>
  </si>
  <si>
    <t>Оформление заявки (или гранта) на выполнение НИОКТР по программам, на конкурсы, проводимые научными фондами, предприятиями предпринимательского сектора и иные конкурсы</t>
  </si>
  <si>
    <t>Научная работа</t>
  </si>
  <si>
    <t>Укажите количество соавторов</t>
  </si>
  <si>
    <t>Укажите уровень конференции, квартиль  и количество соавторов</t>
  </si>
  <si>
    <t>Получения патента на изобретение (патентообладатель – ТУСУР) (1 патент)</t>
  </si>
  <si>
    <t>Получение патента на полезную модель, промышленный образец (патентообладатель – ТУСУР) (1 полезная модель/промышленный образец)</t>
  </si>
  <si>
    <t>Укажите количество соавторов и количество печатных листов</t>
  </si>
  <si>
    <t>Укажите наименование печатного издания</t>
  </si>
  <si>
    <t>Укажите количество соавторов (из них обучающихся)</t>
  </si>
  <si>
    <t>Подготовка заключения о возможности открытого опубликования статьи</t>
  </si>
  <si>
    <t>Подготовка заключения о возможности открытого опубликования монографии</t>
  </si>
  <si>
    <t>Укажите выходные данные статьи</t>
  </si>
  <si>
    <t>Укажите выходные данные монографии</t>
  </si>
  <si>
    <t>Укажите наименование семинара</t>
  </si>
  <si>
    <t>Укажите наименование СКБ</t>
  </si>
  <si>
    <t>Укажите уровень конференции и ее наименование</t>
  </si>
  <si>
    <t>Укажите наименование и уровень выставки/конкурса</t>
  </si>
  <si>
    <t>Укажите количество составителей заявки</t>
  </si>
  <si>
    <t>Укажите уровень конкурса</t>
  </si>
  <si>
    <t>Доклад на конференциях, симпозиумах, форумах (РИНЦ)</t>
  </si>
  <si>
    <t>Доклад на конференциях, симпозиумах, форумах совместно с обучающимися (РИНЦ)</t>
  </si>
  <si>
    <t>4. ВОСПИТАТЕЛЬНАЯ РАБОТА</t>
  </si>
  <si>
    <t>Воспитательная работа</t>
  </si>
  <si>
    <t>Организация и проведение внеучебных мероприятий (экскурсии на предприятия, ярмарка вакансий и т.д.)</t>
  </si>
  <si>
    <t>Кураторство</t>
  </si>
  <si>
    <t>Организация и проведение спортивных студенческих мероприятий</t>
  </si>
  <si>
    <t>Укажите академические группы</t>
  </si>
  <si>
    <t>Укажите вид мероприятия и количество организаторов</t>
  </si>
  <si>
    <t>Иные типы работ:</t>
  </si>
  <si>
    <t>Чтение лекций</t>
  </si>
  <si>
    <t>140-М3</t>
  </si>
  <si>
    <t>бюджетная нагрузка:</t>
  </si>
  <si>
    <r>
      <t>количество часов на перерывы (</t>
    </r>
    <r>
      <rPr>
        <i/>
        <sz val="10"/>
        <rFont val="Times New Roman"/>
        <family val="1"/>
      </rPr>
      <t>в астрономических часах</t>
    </r>
    <r>
      <rPr>
        <sz val="10"/>
        <rFont val="Times New Roman"/>
        <family val="1"/>
      </rPr>
      <t>):</t>
    </r>
  </si>
  <si>
    <t>27.08.2020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</si>
</sst>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4">
    <font>
      <sz val="10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3"/>
      <name val="Lucida Grande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left" vertical="justify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49" fontId="7" fillId="0" borderId="18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5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12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6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21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23" xfId="0" applyFont="1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right" vertical="top"/>
      <protection locked="0"/>
    </xf>
    <xf numFmtId="0" fontId="5" fillId="0" borderId="18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/>
    </xf>
    <xf numFmtId="16" fontId="7" fillId="33" borderId="11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quotePrefix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0" fontId="12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6" fontId="11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6" fontId="11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Layout" zoomScale="83" zoomScalePageLayoutView="83" workbookViewId="0" topLeftCell="A19">
      <selection activeCell="A27" sqref="A27:F27"/>
    </sheetView>
  </sheetViews>
  <sheetFormatPr defaultColWidth="8.875" defaultRowHeight="12.75"/>
  <cols>
    <col min="1" max="7" width="8.875" style="16" customWidth="1"/>
    <col min="8" max="8" width="10.50390625" style="16" customWidth="1"/>
    <col min="9" max="9" width="9.625" style="16" customWidth="1"/>
    <col min="10" max="16384" width="8.875" style="16" customWidth="1"/>
  </cols>
  <sheetData>
    <row r="1" spans="2:9" ht="18.75" customHeight="1">
      <c r="B1" s="171" t="s">
        <v>56</v>
      </c>
      <c r="C1" s="171"/>
      <c r="D1" s="171"/>
      <c r="E1" s="171"/>
      <c r="F1" s="171"/>
      <c r="G1" s="171"/>
      <c r="H1" s="171"/>
      <c r="I1" s="171"/>
    </row>
    <row r="2" spans="2:9" ht="15.75">
      <c r="B2" s="184" t="s">
        <v>13</v>
      </c>
      <c r="C2" s="184"/>
      <c r="D2" s="184"/>
      <c r="E2" s="184"/>
      <c r="F2" s="184"/>
      <c r="G2" s="184"/>
      <c r="H2" s="184"/>
      <c r="I2" s="184"/>
    </row>
    <row r="3" spans="2:9" ht="12.75" customHeight="1">
      <c r="B3" s="184"/>
      <c r="C3" s="184"/>
      <c r="D3" s="184"/>
      <c r="E3" s="184"/>
      <c r="F3" s="184"/>
      <c r="G3" s="184"/>
      <c r="H3" s="184"/>
      <c r="I3" s="184"/>
    </row>
    <row r="4" spans="2:9" ht="15" customHeight="1">
      <c r="B4" s="186" t="s">
        <v>14</v>
      </c>
      <c r="C4" s="186"/>
      <c r="D4" s="186"/>
      <c r="E4" s="186"/>
      <c r="F4" s="186"/>
      <c r="G4" s="186"/>
      <c r="H4" s="186"/>
      <c r="I4" s="186"/>
    </row>
    <row r="5" spans="2:9" ht="15" customHeight="1">
      <c r="B5" s="186"/>
      <c r="C5" s="186"/>
      <c r="D5" s="186"/>
      <c r="E5" s="186"/>
      <c r="F5" s="186"/>
      <c r="G5" s="186"/>
      <c r="H5" s="186"/>
      <c r="I5" s="186"/>
    </row>
    <row r="6" spans="2:9" ht="15.75">
      <c r="B6" s="186"/>
      <c r="C6" s="186"/>
      <c r="D6" s="186"/>
      <c r="E6" s="186"/>
      <c r="F6" s="186"/>
      <c r="G6" s="186"/>
      <c r="H6" s="186"/>
      <c r="I6" s="186"/>
    </row>
    <row r="7" spans="2:9" ht="18">
      <c r="B7" s="187" t="s">
        <v>15</v>
      </c>
      <c r="C7" s="187"/>
      <c r="D7" s="187"/>
      <c r="E7" s="187"/>
      <c r="F7" s="187"/>
      <c r="G7" s="187"/>
      <c r="H7" s="187"/>
      <c r="I7" s="187"/>
    </row>
    <row r="9" spans="7:9" ht="15.75">
      <c r="G9" s="185" t="s">
        <v>17</v>
      </c>
      <c r="H9" s="185"/>
      <c r="I9" s="185"/>
    </row>
    <row r="10" spans="7:10" ht="15.75">
      <c r="G10" s="166" t="s">
        <v>18</v>
      </c>
      <c r="H10" s="166"/>
      <c r="I10" s="174" t="s">
        <v>50</v>
      </c>
      <c r="J10" s="174"/>
    </row>
    <row r="11" spans="7:10" ht="15.75">
      <c r="G11" s="172"/>
      <c r="H11" s="172"/>
      <c r="I11" s="173" t="s">
        <v>49</v>
      </c>
      <c r="J11" s="173"/>
    </row>
    <row r="12" spans="7:10" ht="15.75">
      <c r="G12" s="182"/>
      <c r="H12" s="183"/>
      <c r="I12" s="188">
        <v>2020</v>
      </c>
      <c r="J12" s="188"/>
    </row>
    <row r="15" spans="1:10" ht="15" customHeight="1">
      <c r="A15" s="179" t="s">
        <v>16</v>
      </c>
      <c r="B15" s="179"/>
      <c r="C15" s="179"/>
      <c r="D15" s="179"/>
      <c r="E15" s="179"/>
      <c r="F15" s="179"/>
      <c r="G15" s="179"/>
      <c r="H15" s="179"/>
      <c r="I15" s="179"/>
      <c r="J15" s="179"/>
    </row>
    <row r="16" spans="1:10" ht="1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</row>
    <row r="17" spans="1:9" ht="15.75">
      <c r="A17" s="17"/>
      <c r="B17" s="171" t="s">
        <v>55</v>
      </c>
      <c r="C17" s="171"/>
      <c r="D17" s="171"/>
      <c r="E17" s="171"/>
      <c r="F17" s="171"/>
      <c r="G17" s="171"/>
      <c r="H17" s="171"/>
      <c r="I17" s="171"/>
    </row>
    <row r="19" spans="1:10" ht="15.75">
      <c r="A19" s="164" t="s">
        <v>19</v>
      </c>
      <c r="B19" s="164"/>
      <c r="C19" s="175" t="s">
        <v>41</v>
      </c>
      <c r="D19" s="175"/>
      <c r="E19" s="175"/>
      <c r="F19" s="175"/>
      <c r="G19" s="175"/>
      <c r="H19" s="175"/>
      <c r="I19" s="175"/>
      <c r="J19" s="175"/>
    </row>
    <row r="20" spans="1:10" ht="15.75">
      <c r="A20" s="164" t="s">
        <v>20</v>
      </c>
      <c r="B20" s="164"/>
      <c r="C20" s="175" t="s">
        <v>42</v>
      </c>
      <c r="D20" s="175"/>
      <c r="E20" s="175"/>
      <c r="F20" s="175"/>
      <c r="G20" s="175"/>
      <c r="H20" s="175"/>
      <c r="I20" s="175"/>
      <c r="J20" s="175"/>
    </row>
    <row r="21" spans="1:10" ht="15.75">
      <c r="A21" s="164" t="s">
        <v>21</v>
      </c>
      <c r="B21" s="164"/>
      <c r="C21" s="178" t="s">
        <v>43</v>
      </c>
      <c r="D21" s="178"/>
      <c r="E21" s="175"/>
      <c r="F21" s="175"/>
      <c r="G21" s="175"/>
      <c r="H21" s="175"/>
      <c r="I21" s="175"/>
      <c r="J21" s="175"/>
    </row>
    <row r="22" spans="1:10" ht="15.75">
      <c r="A22" s="176" t="s">
        <v>53</v>
      </c>
      <c r="B22" s="176"/>
      <c r="C22" s="176"/>
      <c r="D22" s="176"/>
      <c r="E22" s="177" t="s">
        <v>44</v>
      </c>
      <c r="F22" s="177"/>
      <c r="G22" s="177"/>
      <c r="H22" s="177"/>
      <c r="I22" s="177"/>
      <c r="J22" s="177"/>
    </row>
    <row r="23" spans="1:10" ht="15.75">
      <c r="A23" s="164" t="s">
        <v>54</v>
      </c>
      <c r="B23" s="164"/>
      <c r="C23" s="164"/>
      <c r="D23" s="62"/>
      <c r="E23" s="62"/>
      <c r="F23" s="100">
        <v>0.3</v>
      </c>
      <c r="G23" s="62" t="s">
        <v>60</v>
      </c>
      <c r="H23" s="100">
        <v>0</v>
      </c>
      <c r="I23" s="156" t="s">
        <v>61</v>
      </c>
      <c r="J23" s="156"/>
    </row>
    <row r="24" spans="1:10" ht="15.75">
      <c r="A24" s="52"/>
      <c r="B24" s="52"/>
      <c r="C24" s="52"/>
      <c r="D24" s="59"/>
      <c r="E24" s="59"/>
      <c r="F24" s="59"/>
      <c r="G24" s="59"/>
      <c r="H24" s="59"/>
      <c r="I24" s="59"/>
      <c r="J24" s="59"/>
    </row>
    <row r="25" spans="1:10" ht="28.5" customHeight="1">
      <c r="A25" s="160" t="s">
        <v>52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0" ht="15.75">
      <c r="A26" s="161" t="s">
        <v>22</v>
      </c>
      <c r="B26" s="162"/>
      <c r="C26" s="162"/>
      <c r="D26" s="162"/>
      <c r="E26" s="162"/>
      <c r="F26" s="163"/>
      <c r="G26" s="161" t="s">
        <v>23</v>
      </c>
      <c r="H26" s="163"/>
      <c r="I26" s="161" t="s">
        <v>24</v>
      </c>
      <c r="J26" s="163"/>
    </row>
    <row r="27" spans="1:10" ht="15.75">
      <c r="A27" s="159"/>
      <c r="B27" s="165"/>
      <c r="C27" s="165"/>
      <c r="D27" s="165"/>
      <c r="E27" s="165"/>
      <c r="F27" s="158"/>
      <c r="G27" s="157"/>
      <c r="H27" s="158"/>
      <c r="I27" s="159"/>
      <c r="J27" s="158"/>
    </row>
    <row r="28" spans="1:10" ht="15.75">
      <c r="A28" s="159"/>
      <c r="B28" s="165"/>
      <c r="C28" s="165"/>
      <c r="D28" s="165"/>
      <c r="E28" s="165"/>
      <c r="F28" s="158"/>
      <c r="G28" s="157"/>
      <c r="H28" s="158"/>
      <c r="I28" s="159"/>
      <c r="J28" s="158"/>
    </row>
    <row r="29" spans="1:10" ht="15.75">
      <c r="A29" s="159"/>
      <c r="B29" s="165"/>
      <c r="C29" s="165"/>
      <c r="D29" s="165"/>
      <c r="E29" s="165"/>
      <c r="F29" s="158"/>
      <c r="G29" s="157"/>
      <c r="H29" s="158"/>
      <c r="I29" s="159"/>
      <c r="J29" s="158"/>
    </row>
    <row r="30" spans="1:10" ht="15.75">
      <c r="A30" s="168"/>
      <c r="B30" s="169"/>
      <c r="C30" s="169"/>
      <c r="D30" s="169"/>
      <c r="E30" s="169"/>
      <c r="F30" s="170"/>
      <c r="G30" s="180"/>
      <c r="H30" s="170"/>
      <c r="I30" s="181"/>
      <c r="J30" s="170"/>
    </row>
    <row r="31" spans="1:10" ht="15.75">
      <c r="A31" s="159"/>
      <c r="B31" s="165"/>
      <c r="C31" s="165"/>
      <c r="D31" s="165"/>
      <c r="E31" s="165"/>
      <c r="F31" s="158"/>
      <c r="G31" s="159"/>
      <c r="H31" s="158"/>
      <c r="I31" s="159"/>
      <c r="J31" s="158"/>
    </row>
    <row r="32" spans="1:10" ht="15.75">
      <c r="A32" s="159"/>
      <c r="B32" s="165"/>
      <c r="C32" s="165"/>
      <c r="D32" s="165"/>
      <c r="E32" s="165"/>
      <c r="F32" s="158"/>
      <c r="G32" s="159"/>
      <c r="H32" s="158"/>
      <c r="I32" s="159"/>
      <c r="J32" s="158"/>
    </row>
    <row r="35" spans="1:10" ht="15.75">
      <c r="A35" s="154" t="s">
        <v>25</v>
      </c>
      <c r="B35" s="154"/>
      <c r="C35" s="154"/>
      <c r="D35" s="154"/>
      <c r="E35" s="154"/>
      <c r="F35" s="100" t="s">
        <v>45</v>
      </c>
      <c r="G35" s="101" t="s">
        <v>59</v>
      </c>
      <c r="H35" s="60" t="s">
        <v>58</v>
      </c>
      <c r="I35" s="155" t="s">
        <v>225</v>
      </c>
      <c r="J35" s="155"/>
    </row>
    <row r="38" spans="1:8" ht="15.75">
      <c r="A38" s="166" t="s">
        <v>26</v>
      </c>
      <c r="B38" s="166"/>
      <c r="C38" s="166"/>
      <c r="D38" s="167"/>
      <c r="E38" s="167"/>
      <c r="F38" s="167"/>
      <c r="G38" s="174" t="s">
        <v>46</v>
      </c>
      <c r="H38" s="174"/>
    </row>
    <row r="40" spans="1:8" ht="15.75">
      <c r="A40" s="166" t="s">
        <v>27</v>
      </c>
      <c r="B40" s="166"/>
      <c r="C40" s="166"/>
      <c r="D40" s="167"/>
      <c r="E40" s="167"/>
      <c r="F40" s="167"/>
      <c r="G40" s="174" t="s">
        <v>47</v>
      </c>
      <c r="H40" s="174"/>
    </row>
    <row r="41" spans="6:7" ht="15.75">
      <c r="F41" s="10"/>
      <c r="G41" s="10"/>
    </row>
    <row r="42" spans="4:7" ht="15.75">
      <c r="D42" s="61"/>
      <c r="E42" s="33"/>
      <c r="F42" s="33"/>
      <c r="G42" s="33"/>
    </row>
    <row r="43" spans="5:6" ht="15.75">
      <c r="E43" s="153" t="s">
        <v>57</v>
      </c>
      <c r="F43" s="153"/>
    </row>
    <row r="44" spans="5:6" ht="15.75">
      <c r="E44" s="153">
        <v>2020</v>
      </c>
      <c r="F44" s="153"/>
    </row>
  </sheetData>
  <sheetProtection/>
  <mergeCells count="55">
    <mergeCell ref="G12:H12"/>
    <mergeCell ref="B2:I3"/>
    <mergeCell ref="G9:I9"/>
    <mergeCell ref="G10:H10"/>
    <mergeCell ref="B4:I6"/>
    <mergeCell ref="B7:I7"/>
    <mergeCell ref="I12:J12"/>
    <mergeCell ref="A31:F31"/>
    <mergeCell ref="A32:F32"/>
    <mergeCell ref="I28:J28"/>
    <mergeCell ref="A28:F28"/>
    <mergeCell ref="G28:H28"/>
    <mergeCell ref="G30:H30"/>
    <mergeCell ref="G31:H31"/>
    <mergeCell ref="I30:J30"/>
    <mergeCell ref="A22:D22"/>
    <mergeCell ref="E22:J22"/>
    <mergeCell ref="C21:J21"/>
    <mergeCell ref="I27:J27"/>
    <mergeCell ref="I10:J10"/>
    <mergeCell ref="I32:J32"/>
    <mergeCell ref="B17:I17"/>
    <mergeCell ref="A15:J16"/>
    <mergeCell ref="G32:H32"/>
    <mergeCell ref="A29:F29"/>
    <mergeCell ref="B1:I1"/>
    <mergeCell ref="G11:H11"/>
    <mergeCell ref="I11:J11"/>
    <mergeCell ref="G40:H40"/>
    <mergeCell ref="G38:H38"/>
    <mergeCell ref="A19:B19"/>
    <mergeCell ref="A20:B20"/>
    <mergeCell ref="A21:B21"/>
    <mergeCell ref="C19:J19"/>
    <mergeCell ref="C20:J20"/>
    <mergeCell ref="G26:H26"/>
    <mergeCell ref="I26:J26"/>
    <mergeCell ref="A23:C23"/>
    <mergeCell ref="A27:F27"/>
    <mergeCell ref="A40:C40"/>
    <mergeCell ref="D40:F40"/>
    <mergeCell ref="I31:J31"/>
    <mergeCell ref="A38:C38"/>
    <mergeCell ref="D38:F38"/>
    <mergeCell ref="A30:F30"/>
    <mergeCell ref="E43:F43"/>
    <mergeCell ref="E44:F44"/>
    <mergeCell ref="A35:E35"/>
    <mergeCell ref="I35:J35"/>
    <mergeCell ref="I23:J23"/>
    <mergeCell ref="G27:H27"/>
    <mergeCell ref="I29:J29"/>
    <mergeCell ref="G29:H29"/>
    <mergeCell ref="A25:J25"/>
    <mergeCell ref="A26:F26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B8" sqref="B8"/>
    </sheetView>
  </sheetViews>
  <sheetFormatPr defaultColWidth="11.50390625" defaultRowHeight="12.75"/>
  <cols>
    <col min="1" max="1" width="8.625" style="7" customWidth="1"/>
    <col min="2" max="2" width="41.875" style="8" customWidth="1"/>
    <col min="3" max="3" width="11.50390625" style="8" customWidth="1"/>
    <col min="4" max="4" width="9.625" style="8" customWidth="1"/>
    <col min="5" max="5" width="10.875" style="8" customWidth="1"/>
    <col min="6" max="7" width="9.875" style="8" customWidth="1"/>
    <col min="8" max="8" width="10.375" style="8" customWidth="1"/>
    <col min="9" max="16384" width="11.50390625" style="8" customWidth="1"/>
  </cols>
  <sheetData>
    <row r="1" spans="1:8" s="6" customFormat="1" ht="18">
      <c r="A1" s="5"/>
      <c r="B1" s="187" t="s">
        <v>62</v>
      </c>
      <c r="C1" s="187"/>
      <c r="D1" s="187"/>
      <c r="E1" s="187"/>
      <c r="F1" s="187"/>
      <c r="G1" s="187"/>
      <c r="H1" s="187"/>
    </row>
    <row r="2" spans="1:8" s="6" customFormat="1" ht="18">
      <c r="A2" s="5"/>
      <c r="B2" s="196" t="s">
        <v>63</v>
      </c>
      <c r="C2" s="196"/>
      <c r="D2" s="196"/>
      <c r="E2" s="196"/>
      <c r="F2" s="196"/>
      <c r="G2" s="196"/>
      <c r="H2" s="196"/>
    </row>
    <row r="4" spans="1:8" s="9" customFormat="1" ht="12.75" customHeight="1">
      <c r="A4" s="189" t="s">
        <v>65</v>
      </c>
      <c r="B4" s="190" t="s">
        <v>64</v>
      </c>
      <c r="C4" s="193" t="s">
        <v>117</v>
      </c>
      <c r="D4" s="194"/>
      <c r="E4" s="194"/>
      <c r="F4" s="194"/>
      <c r="G4" s="194"/>
      <c r="H4" s="195"/>
    </row>
    <row r="5" spans="1:8" s="9" customFormat="1" ht="12.75">
      <c r="A5" s="189"/>
      <c r="B5" s="191"/>
      <c r="C5" s="193" t="s">
        <v>7</v>
      </c>
      <c r="D5" s="195"/>
      <c r="E5" s="193" t="s">
        <v>8</v>
      </c>
      <c r="F5" s="195"/>
      <c r="G5" s="193" t="s">
        <v>9</v>
      </c>
      <c r="H5" s="195"/>
    </row>
    <row r="6" spans="1:8" s="9" customFormat="1" ht="12.75">
      <c r="A6" s="189"/>
      <c r="B6" s="192"/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</row>
    <row r="7" spans="1:8" ht="16.5">
      <c r="A7" s="20">
        <v>1</v>
      </c>
      <c r="B7" s="102" t="s">
        <v>67</v>
      </c>
      <c r="C7" s="103"/>
      <c r="D7" s="103"/>
      <c r="E7" s="103"/>
      <c r="F7" s="103"/>
      <c r="G7" s="103"/>
      <c r="H7" s="103"/>
    </row>
    <row r="8" spans="1:8" ht="51">
      <c r="A8" s="20">
        <f>IF(B8="","",A7+"1")</f>
        <v>2</v>
      </c>
      <c r="B8" s="102" t="s">
        <v>97</v>
      </c>
      <c r="C8" s="103"/>
      <c r="D8" s="103"/>
      <c r="E8" s="103"/>
      <c r="F8" s="103"/>
      <c r="G8" s="103"/>
      <c r="H8" s="103"/>
    </row>
    <row r="9" spans="1:8" ht="15.75">
      <c r="A9" s="20">
        <f>IF(B9="","",MAX($A$7:A8)+"1")</f>
      </c>
      <c r="B9" s="102"/>
      <c r="C9" s="103"/>
      <c r="D9" s="103"/>
      <c r="E9" s="103"/>
      <c r="F9" s="103"/>
      <c r="G9" s="103"/>
      <c r="H9" s="103"/>
    </row>
    <row r="10" spans="1:8" ht="15.75">
      <c r="A10" s="20">
        <f>IF(B10="","",MAX($A$7:A9)+"1")</f>
      </c>
      <c r="B10" s="102"/>
      <c r="C10" s="103"/>
      <c r="D10" s="103"/>
      <c r="E10" s="103"/>
      <c r="F10" s="103"/>
      <c r="G10" s="103"/>
      <c r="H10" s="103"/>
    </row>
    <row r="11" spans="1:8" ht="15.75">
      <c r="A11" s="20">
        <f>IF(B11="","",MAX($A$7:A10)+"1")</f>
      </c>
      <c r="B11" s="102"/>
      <c r="C11" s="103"/>
      <c r="D11" s="103"/>
      <c r="E11" s="103"/>
      <c r="F11" s="103"/>
      <c r="G11" s="103"/>
      <c r="H11" s="103"/>
    </row>
    <row r="12" spans="1:8" ht="15.75">
      <c r="A12" s="20">
        <f>IF(B12="","",MAX($A$7:A11)+"1")</f>
      </c>
      <c r="B12" s="102"/>
      <c r="C12" s="103"/>
      <c r="D12" s="103"/>
      <c r="E12" s="103"/>
      <c r="F12" s="103"/>
      <c r="G12" s="103"/>
      <c r="H12" s="103"/>
    </row>
    <row r="13" spans="1:8" ht="15.75">
      <c r="A13" s="20">
        <f>IF(B13="","",MAX($A$7:A12)+"1")</f>
      </c>
      <c r="B13" s="102"/>
      <c r="C13" s="103"/>
      <c r="D13" s="103"/>
      <c r="E13" s="103"/>
      <c r="F13" s="103"/>
      <c r="G13" s="103"/>
      <c r="H13" s="103"/>
    </row>
    <row r="14" spans="1:8" ht="15.75">
      <c r="A14" s="20">
        <f>IF(B14="","",MAX($A$7:A13)+"1")</f>
      </c>
      <c r="B14" s="102"/>
      <c r="C14" s="103"/>
      <c r="D14" s="103"/>
      <c r="E14" s="103"/>
      <c r="F14" s="103"/>
      <c r="G14" s="103"/>
      <c r="H14" s="103"/>
    </row>
    <row r="15" spans="1:8" ht="15.75">
      <c r="A15" s="20">
        <f>IF(B15="","",MAX($A$7:A14)+"1")</f>
      </c>
      <c r="B15" s="102"/>
      <c r="C15" s="103"/>
      <c r="D15" s="103"/>
      <c r="E15" s="103"/>
      <c r="F15" s="103"/>
      <c r="G15" s="103"/>
      <c r="H15" s="103"/>
    </row>
    <row r="16" spans="1:8" ht="15.75">
      <c r="A16" s="20">
        <f>IF(B16="","",MAX($A$7:A15)+"1")</f>
      </c>
      <c r="B16" s="102"/>
      <c r="C16" s="103"/>
      <c r="D16" s="103"/>
      <c r="E16" s="103"/>
      <c r="F16" s="103"/>
      <c r="G16" s="103"/>
      <c r="H16" s="103"/>
    </row>
    <row r="17" spans="1:8" ht="15.75">
      <c r="A17" s="20">
        <f>IF(B17="","",MAX($A$7:A16)+"1")</f>
      </c>
      <c r="B17" s="102"/>
      <c r="C17" s="103"/>
      <c r="D17" s="103"/>
      <c r="E17" s="103"/>
      <c r="F17" s="103"/>
      <c r="G17" s="103"/>
      <c r="H17" s="103"/>
    </row>
    <row r="18" spans="1:8" ht="15.75">
      <c r="A18" s="20">
        <f>IF(B18="","",MAX($A$7:A17)+"1")</f>
      </c>
      <c r="B18" s="102"/>
      <c r="C18" s="103"/>
      <c r="D18" s="103"/>
      <c r="E18" s="103"/>
      <c r="F18" s="103"/>
      <c r="G18" s="103"/>
      <c r="H18" s="103"/>
    </row>
    <row r="19" spans="1:8" ht="15.75">
      <c r="A19" s="20">
        <f>IF(B19="","",MAX($A$7:A18)+"1")</f>
      </c>
      <c r="B19" s="102"/>
      <c r="C19" s="103"/>
      <c r="D19" s="103"/>
      <c r="E19" s="103"/>
      <c r="F19" s="103"/>
      <c r="G19" s="103"/>
      <c r="H19" s="103"/>
    </row>
    <row r="20" spans="1:8" ht="15.75">
      <c r="A20" s="20">
        <f>IF(B20="","",MAX($A$7:A19)+"1")</f>
      </c>
      <c r="B20" s="102"/>
      <c r="C20" s="103"/>
      <c r="D20" s="103"/>
      <c r="E20" s="103"/>
      <c r="F20" s="103"/>
      <c r="G20" s="103"/>
      <c r="H20" s="103"/>
    </row>
    <row r="21" spans="1:8" ht="15.75">
      <c r="A21" s="20">
        <f>IF(B21="","",MAX($A$7:A20)+"1")</f>
      </c>
      <c r="B21" s="102"/>
      <c r="C21" s="103"/>
      <c r="D21" s="103"/>
      <c r="E21" s="103"/>
      <c r="F21" s="103"/>
      <c r="G21" s="103"/>
      <c r="H21" s="103"/>
    </row>
    <row r="22" spans="1:8" ht="15.75">
      <c r="A22" s="20">
        <f>IF(B22="","",MAX($A$7:A21)+"1")</f>
      </c>
      <c r="B22" s="102"/>
      <c r="C22" s="103"/>
      <c r="D22" s="103"/>
      <c r="E22" s="103"/>
      <c r="F22" s="103"/>
      <c r="G22" s="103"/>
      <c r="H22" s="103"/>
    </row>
    <row r="23" spans="1:8" ht="15.75">
      <c r="A23" s="20">
        <f>IF(B23="","",MAX($A$7:A22)+"1")</f>
      </c>
      <c r="B23" s="102"/>
      <c r="C23" s="103"/>
      <c r="D23" s="103"/>
      <c r="E23" s="103"/>
      <c r="F23" s="103"/>
      <c r="G23" s="103"/>
      <c r="H23" s="103"/>
    </row>
    <row r="24" spans="1:8" ht="15.75">
      <c r="A24" s="20">
        <f>IF(B24="","",MAX($A$7:A23)+"1")</f>
      </c>
      <c r="B24" s="102"/>
      <c r="C24" s="103"/>
      <c r="D24" s="103"/>
      <c r="E24" s="103"/>
      <c r="F24" s="103"/>
      <c r="G24" s="103"/>
      <c r="H24" s="103"/>
    </row>
    <row r="25" spans="1:8" ht="15.75">
      <c r="A25" s="20">
        <f>IF(B25="","",MAX($A$7:A24)+"1")</f>
      </c>
      <c r="B25" s="102"/>
      <c r="C25" s="103"/>
      <c r="D25" s="103"/>
      <c r="E25" s="103"/>
      <c r="F25" s="103"/>
      <c r="G25" s="103"/>
      <c r="H25" s="103"/>
    </row>
    <row r="26" spans="1:8" ht="15.75">
      <c r="A26" s="20">
        <f>IF(B26="","",MAX($A$7:A25)+"1")</f>
      </c>
      <c r="B26" s="102"/>
      <c r="C26" s="103"/>
      <c r="D26" s="103"/>
      <c r="E26" s="103"/>
      <c r="F26" s="103"/>
      <c r="G26" s="103"/>
      <c r="H26" s="103"/>
    </row>
    <row r="27" spans="1:8" ht="15.75">
      <c r="A27" s="20">
        <f>IF(B27="","",MAX($A$7:A26)+"1")</f>
      </c>
      <c r="B27" s="102"/>
      <c r="C27" s="103"/>
      <c r="D27" s="103"/>
      <c r="E27" s="103"/>
      <c r="F27" s="103"/>
      <c r="G27" s="103"/>
      <c r="H27" s="103"/>
    </row>
    <row r="28" spans="1:8" ht="15.75">
      <c r="A28" s="20">
        <f>IF(B28="","",MAX($A$7:A27)+"1")</f>
      </c>
      <c r="B28" s="102"/>
      <c r="C28" s="103"/>
      <c r="D28" s="103"/>
      <c r="E28" s="103"/>
      <c r="F28" s="103"/>
      <c r="G28" s="103"/>
      <c r="H28" s="103"/>
    </row>
    <row r="29" spans="1:8" ht="15.75">
      <c r="A29" s="20">
        <f>IF(B29="","",MAX($A$7:A28)+"1")</f>
      </c>
      <c r="B29" s="102"/>
      <c r="C29" s="103"/>
      <c r="D29" s="103"/>
      <c r="E29" s="103"/>
      <c r="F29" s="103"/>
      <c r="G29" s="103"/>
      <c r="H29" s="103"/>
    </row>
    <row r="30" spans="1:8" ht="15.75">
      <c r="A30" s="20">
        <f>IF(B30="","",MAX($A$7:A29)+"1")</f>
      </c>
      <c r="B30" s="102"/>
      <c r="C30" s="103"/>
      <c r="D30" s="103"/>
      <c r="E30" s="103"/>
      <c r="F30" s="103"/>
      <c r="G30" s="103"/>
      <c r="H30" s="103"/>
    </row>
    <row r="31" spans="1:8" ht="15.75">
      <c r="A31" s="20">
        <f>IF(B31="","",MAX($A$7:A30)+"1")</f>
      </c>
      <c r="B31" s="102"/>
      <c r="C31" s="103"/>
      <c r="D31" s="103"/>
      <c r="E31" s="103"/>
      <c r="F31" s="103"/>
      <c r="G31" s="103"/>
      <c r="H31" s="103"/>
    </row>
    <row r="32" spans="1:8" ht="15.75">
      <c r="A32" s="20">
        <f>IF(B32="","",MAX($A$7:A31)+"1")</f>
      </c>
      <c r="B32" s="102"/>
      <c r="C32" s="103"/>
      <c r="D32" s="103"/>
      <c r="E32" s="103"/>
      <c r="F32" s="103"/>
      <c r="G32" s="103"/>
      <c r="H32" s="103"/>
    </row>
    <row r="33" spans="1:8" ht="15.75">
      <c r="A33" s="20">
        <f>IF(B33="","",MAX($A$7:A32)+"1")</f>
      </c>
      <c r="B33" s="102"/>
      <c r="C33" s="103"/>
      <c r="D33" s="103"/>
      <c r="E33" s="103"/>
      <c r="F33" s="103"/>
      <c r="G33" s="103"/>
      <c r="H33" s="103"/>
    </row>
    <row r="34" spans="1:8" ht="15.75">
      <c r="A34" s="20">
        <f>IF(B34="","",MAX($A$7:A33)+"1")</f>
      </c>
      <c r="B34" s="102"/>
      <c r="C34" s="103"/>
      <c r="D34" s="103"/>
      <c r="E34" s="103"/>
      <c r="F34" s="103"/>
      <c r="G34" s="103"/>
      <c r="H34" s="103"/>
    </row>
    <row r="35" spans="1:8" ht="15.75">
      <c r="A35" s="20">
        <f>IF(B35="","",MAX($A$7:A34)+"1")</f>
      </c>
      <c r="B35" s="102"/>
      <c r="C35" s="103"/>
      <c r="D35" s="103"/>
      <c r="E35" s="103"/>
      <c r="F35" s="103"/>
      <c r="G35" s="103"/>
      <c r="H35" s="103"/>
    </row>
    <row r="37" spans="2:8" ht="15.75">
      <c r="B37" s="148" t="s">
        <v>103</v>
      </c>
      <c r="C37" s="149">
        <f aca="true" t="shared" si="0" ref="C37:H37">SUM(C7:C35)</f>
        <v>0</v>
      </c>
      <c r="D37" s="149">
        <f t="shared" si="0"/>
        <v>0</v>
      </c>
      <c r="E37" s="149">
        <f t="shared" si="0"/>
        <v>0</v>
      </c>
      <c r="F37" s="149">
        <f t="shared" si="0"/>
        <v>0</v>
      </c>
      <c r="G37" s="149">
        <f t="shared" si="0"/>
        <v>0</v>
      </c>
      <c r="H37" s="149">
        <f t="shared" si="0"/>
        <v>0</v>
      </c>
    </row>
    <row r="38" spans="2:8" ht="12.75">
      <c r="B38" s="150" t="s">
        <v>104</v>
      </c>
      <c r="C38" s="45"/>
      <c r="D38" s="45"/>
      <c r="E38" s="45"/>
      <c r="F38" s="45"/>
      <c r="G38" s="45"/>
      <c r="H38" s="45"/>
    </row>
    <row r="39" spans="2:8" ht="13.5">
      <c r="B39" s="151" t="s">
        <v>223</v>
      </c>
      <c r="C39" s="126"/>
      <c r="D39" s="126"/>
      <c r="E39" s="126"/>
      <c r="F39" s="126"/>
      <c r="G39" s="126"/>
      <c r="H39" s="126"/>
    </row>
    <row r="40" spans="2:8" ht="12.75">
      <c r="B40" s="152" t="s">
        <v>105</v>
      </c>
      <c r="C40" s="126"/>
      <c r="D40" s="126"/>
      <c r="E40" s="126"/>
      <c r="F40" s="126"/>
      <c r="G40" s="126"/>
      <c r="H40" s="126"/>
    </row>
    <row r="41" spans="2:8" ht="12.75">
      <c r="B41" s="152" t="s">
        <v>106</v>
      </c>
      <c r="C41" s="126"/>
      <c r="D41" s="126"/>
      <c r="E41" s="126"/>
      <c r="F41" s="126"/>
      <c r="G41" s="126"/>
      <c r="H41" s="126"/>
    </row>
    <row r="42" spans="2:8" ht="12.75">
      <c r="B42" s="152" t="s">
        <v>224</v>
      </c>
      <c r="C42" s="126"/>
      <c r="D42" s="126"/>
      <c r="E42" s="126"/>
      <c r="F42" s="126"/>
      <c r="G42" s="126"/>
      <c r="H42" s="126"/>
    </row>
  </sheetData>
  <sheetProtection/>
  <mergeCells count="8">
    <mergeCell ref="B1:H1"/>
    <mergeCell ref="A4:A6"/>
    <mergeCell ref="B4:B6"/>
    <mergeCell ref="C4:H4"/>
    <mergeCell ref="C5:D5"/>
    <mergeCell ref="E5:F5"/>
    <mergeCell ref="G5:H5"/>
    <mergeCell ref="B2:H2"/>
  </mergeCells>
  <dataValidations count="1">
    <dataValidation type="list" allowBlank="1" showInputMessage="1" showErrorMessage="1" sqref="B7:B35">
      <formula1>Учебная_работа</formula1>
    </dataValidation>
  </dataValidations>
  <printOptions/>
  <pageMargins left="0.25" right="0.25" top="0.75" bottom="0.75" header="0.3" footer="0.3"/>
  <pageSetup horizontalDpi="600" verticalDpi="600"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view="pageLayout" zoomScale="85" zoomScalePageLayoutView="85" workbookViewId="0" topLeftCell="A1">
      <selection activeCell="C7" sqref="C7"/>
    </sheetView>
  </sheetViews>
  <sheetFormatPr defaultColWidth="11.50390625" defaultRowHeight="12.75"/>
  <cols>
    <col min="1" max="1" width="4.50390625" style="1" customWidth="1"/>
    <col min="2" max="2" width="32.375" style="1" customWidth="1"/>
    <col min="3" max="3" width="7.875" style="1" customWidth="1"/>
    <col min="4" max="13" width="7.50390625" style="1" customWidth="1"/>
    <col min="14" max="14" width="5.625" style="1" customWidth="1"/>
    <col min="15" max="16" width="7.50390625" style="1" customWidth="1"/>
    <col min="17" max="16384" width="11.50390625" style="1" customWidth="1"/>
  </cols>
  <sheetData>
    <row r="1" ht="10.5">
      <c r="H1" s="4"/>
    </row>
    <row r="2" spans="2:17" ht="18">
      <c r="B2" s="196" t="s">
        <v>114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29"/>
    </row>
    <row r="3" spans="2:17" ht="18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6" ht="12.75" customHeight="1">
      <c r="A4" s="206" t="s">
        <v>65</v>
      </c>
      <c r="B4" s="205" t="s">
        <v>29</v>
      </c>
      <c r="C4" s="204" t="s">
        <v>28</v>
      </c>
      <c r="D4" s="203" t="s">
        <v>113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8" s="2" customFormat="1" ht="85.5" customHeight="1">
      <c r="A5" s="206"/>
      <c r="B5" s="205"/>
      <c r="C5" s="204"/>
      <c r="D5" s="113" t="s">
        <v>221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3"/>
      <c r="R5" s="3"/>
    </row>
    <row r="6" spans="1:18" s="2" customFormat="1" ht="18">
      <c r="A6" s="197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  <c r="Q6" s="3"/>
      <c r="R6" s="3"/>
    </row>
    <row r="7" spans="1:18" s="2" customFormat="1" ht="18">
      <c r="A7" s="105">
        <v>1</v>
      </c>
      <c r="B7" s="109" t="s">
        <v>48</v>
      </c>
      <c r="C7" s="110" t="s">
        <v>222</v>
      </c>
      <c r="D7" s="111"/>
      <c r="E7" s="111"/>
      <c r="F7" s="111"/>
      <c r="G7" s="111"/>
      <c r="H7" s="111"/>
      <c r="I7" s="112"/>
      <c r="J7" s="112"/>
      <c r="K7" s="112"/>
      <c r="L7" s="112"/>
      <c r="M7" s="112"/>
      <c r="N7" s="112"/>
      <c r="O7" s="112"/>
      <c r="P7" s="112"/>
      <c r="Q7" s="3"/>
      <c r="R7" s="3"/>
    </row>
    <row r="8" spans="1:16" s="44" customFormat="1" ht="15.75" customHeight="1">
      <c r="A8" s="105">
        <v>2</v>
      </c>
      <c r="B8" s="109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s="44" customFormat="1" ht="15.75">
      <c r="A9" s="105">
        <v>3</v>
      </c>
      <c r="B9" s="109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ht="15.75">
      <c r="A10" s="22" t="s">
        <v>1</v>
      </c>
      <c r="B10" s="11"/>
      <c r="C10" s="23"/>
      <c r="D10" s="23">
        <f aca="true" t="shared" si="0" ref="D10:I10">SUM(D7:D9)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>SUM(J8:J9)</f>
        <v>0</v>
      </c>
      <c r="K10" s="23">
        <f>SUM(K8:K9)</f>
        <v>0</v>
      </c>
      <c r="L10" s="23">
        <f>SUM(L7:L9)</f>
        <v>0</v>
      </c>
      <c r="M10" s="23">
        <f>SUM(M8:M9)</f>
        <v>0</v>
      </c>
      <c r="N10" s="23">
        <f>SUM(N8:N9)</f>
        <v>0</v>
      </c>
      <c r="O10" s="23">
        <f>SUM(O8:O9)</f>
        <v>0</v>
      </c>
      <c r="P10" s="23">
        <f>SUM(P7:P9)</f>
        <v>0</v>
      </c>
    </row>
    <row r="11" spans="1:16" ht="18">
      <c r="A11" s="200" t="s">
        <v>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/>
    </row>
    <row r="12" spans="1:16" ht="35.25" customHeight="1">
      <c r="A12" s="107">
        <v>1</v>
      </c>
      <c r="B12" s="114"/>
      <c r="C12" s="110"/>
      <c r="D12" s="111"/>
      <c r="E12" s="115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15.75">
      <c r="A13" s="108">
        <v>2</v>
      </c>
      <c r="B13" s="116"/>
      <c r="C13" s="117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ht="15.75">
      <c r="A14" s="106">
        <v>3</v>
      </c>
      <c r="B14" s="118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9"/>
      <c r="N14" s="111"/>
      <c r="O14" s="111"/>
      <c r="P14" s="111"/>
    </row>
    <row r="15" spans="1:16" ht="15.75">
      <c r="A15" s="22" t="s">
        <v>3</v>
      </c>
      <c r="B15" s="42"/>
      <c r="C15" s="24"/>
      <c r="D15" s="23">
        <f aca="true" t="shared" si="1" ref="D15:P15">SUM(D12:D14)</f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</row>
    <row r="16" spans="1:16" ht="15.75">
      <c r="A16" s="21" t="s">
        <v>4</v>
      </c>
      <c r="B16" s="42"/>
      <c r="C16" s="25"/>
      <c r="D16" s="23">
        <f aca="true" t="shared" si="2" ref="D16:P16">D10+D15</f>
        <v>0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0</v>
      </c>
    </row>
  </sheetData>
  <sheetProtection/>
  <mergeCells count="7">
    <mergeCell ref="B2:P2"/>
    <mergeCell ref="A6:P6"/>
    <mergeCell ref="A11:P11"/>
    <mergeCell ref="D4:P4"/>
    <mergeCell ref="C4:C5"/>
    <mergeCell ref="B4:B5"/>
    <mergeCell ref="A4:A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Layout" workbookViewId="0" topLeftCell="A1">
      <selection activeCell="B4" sqref="B4"/>
    </sheetView>
  </sheetViews>
  <sheetFormatPr defaultColWidth="11.50390625" defaultRowHeight="12.75"/>
  <cols>
    <col min="1" max="1" width="4.50390625" style="7" bestFit="1" customWidth="1"/>
    <col min="2" max="2" width="60.375" style="8" customWidth="1"/>
    <col min="3" max="3" width="10.875" style="89" customWidth="1"/>
    <col min="4" max="4" width="10.625" style="89" customWidth="1"/>
    <col min="5" max="5" width="10.50390625" style="89" customWidth="1"/>
    <col min="6" max="6" width="0.12890625" style="8" customWidth="1"/>
    <col min="7" max="7" width="27.375" style="89" customWidth="1"/>
    <col min="8" max="16384" width="11.50390625" style="8" customWidth="1"/>
  </cols>
  <sheetData>
    <row r="1" spans="1:7" s="6" customFormat="1" ht="18">
      <c r="A1" s="5"/>
      <c r="B1" s="187" t="s">
        <v>115</v>
      </c>
      <c r="C1" s="187"/>
      <c r="D1" s="187"/>
      <c r="E1" s="187"/>
      <c r="F1" s="57"/>
      <c r="G1" s="88"/>
    </row>
    <row r="3" spans="1:7" s="9" customFormat="1" ht="27.75">
      <c r="A3" s="79" t="s">
        <v>65</v>
      </c>
      <c r="B3" s="26" t="s">
        <v>116</v>
      </c>
      <c r="C3" s="79" t="s">
        <v>11</v>
      </c>
      <c r="D3" s="79" t="s">
        <v>12</v>
      </c>
      <c r="E3" s="79" t="s">
        <v>117</v>
      </c>
      <c r="F3" s="27"/>
      <c r="G3" s="49" t="s">
        <v>118</v>
      </c>
    </row>
    <row r="4" spans="1:7" ht="15.75">
      <c r="A4" s="46">
        <v>1</v>
      </c>
      <c r="B4" s="120"/>
      <c r="C4" s="121"/>
      <c r="D4" s="122"/>
      <c r="E4" s="122"/>
      <c r="F4" s="123" t="e">
        <f>IF(ISBLANK(G4),VLOOKUP(B4,'Данные для списков'!$A$48:$B$80,2,0),"")</f>
        <v>#N/A</v>
      </c>
      <c r="G4" s="121"/>
    </row>
    <row r="5" spans="1:7" ht="15.75">
      <c r="A5" s="20">
        <f>IF(B5="","",A4+"1")</f>
      </c>
      <c r="B5" s="120"/>
      <c r="C5" s="122"/>
      <c r="D5" s="122"/>
      <c r="E5" s="122"/>
      <c r="F5" s="123" t="e">
        <f>IF(ISBLANK(G5),VLOOKUP(B5,'Данные для списков'!$A$48:$B$80,2,0),"")</f>
        <v>#N/A</v>
      </c>
      <c r="G5" s="121"/>
    </row>
    <row r="6" spans="1:7" ht="15.75">
      <c r="A6" s="20">
        <f>IF(B6="","",MAX($A$4:A5)+"1")</f>
      </c>
      <c r="B6" s="120"/>
      <c r="C6" s="122"/>
      <c r="D6" s="122"/>
      <c r="E6" s="122"/>
      <c r="F6" s="123" t="e">
        <f>IF(ISBLANK(G6),VLOOKUP(B6,'Данные для списков'!$A$48:$B$80,2,0),"")</f>
        <v>#N/A</v>
      </c>
      <c r="G6" s="121"/>
    </row>
    <row r="7" spans="1:7" ht="15.75">
      <c r="A7" s="20">
        <f>IF(B7="","",MAX($A$4:A6)+"1")</f>
      </c>
      <c r="B7" s="120"/>
      <c r="C7" s="122"/>
      <c r="D7" s="122"/>
      <c r="E7" s="122"/>
      <c r="F7" s="123" t="e">
        <f>IF(ISBLANK(G7),VLOOKUP(B7,'Данные для списков'!$A$48:$B$80,2,0),"")</f>
        <v>#N/A</v>
      </c>
      <c r="G7" s="121"/>
    </row>
    <row r="8" spans="1:7" ht="15.75">
      <c r="A8" s="20">
        <f>IF(B8="","",MAX($A$4:A7)+"1")</f>
      </c>
      <c r="B8" s="120"/>
      <c r="C8" s="122"/>
      <c r="D8" s="122"/>
      <c r="E8" s="122"/>
      <c r="F8" s="123" t="e">
        <f>IF(ISBLANK(G8),VLOOKUP(B8,'Данные для списков'!$A$48:$B$80,2,0),"")</f>
        <v>#N/A</v>
      </c>
      <c r="G8" s="121"/>
    </row>
    <row r="9" spans="1:7" ht="15.75">
      <c r="A9" s="20">
        <f>IF(B9="","",MAX($A$4:A8)+"1")</f>
      </c>
      <c r="B9" s="120"/>
      <c r="C9" s="122"/>
      <c r="D9" s="122"/>
      <c r="E9" s="122"/>
      <c r="F9" s="123" t="e">
        <f>IF(ISBLANK(G9),VLOOKUP(B9,'Данные для списков'!$A$48:$B$80,2,0),"")</f>
        <v>#N/A</v>
      </c>
      <c r="G9" s="121"/>
    </row>
    <row r="10" spans="1:7" ht="15.75">
      <c r="A10" s="20">
        <f>IF(B10="","",MAX($A$4:A9)+"1")</f>
      </c>
      <c r="B10" s="120"/>
      <c r="C10" s="122"/>
      <c r="D10" s="122"/>
      <c r="E10" s="122"/>
      <c r="F10" s="123" t="e">
        <f>IF(ISBLANK(G10),VLOOKUP(B10,'Данные для списков'!$A$48:$B$80,2,0),"")</f>
        <v>#N/A</v>
      </c>
      <c r="G10" s="121"/>
    </row>
    <row r="11" spans="1:7" ht="15.75">
      <c r="A11" s="20">
        <f>IF(B11="","",MAX($A$4:A10)+"1")</f>
      </c>
      <c r="B11" s="120"/>
      <c r="C11" s="124"/>
      <c r="D11" s="124"/>
      <c r="E11" s="122"/>
      <c r="F11" s="123" t="e">
        <f>IF(ISBLANK(G11),VLOOKUP(B11,'Данные для списков'!$A$48:$B$80,2,0),"")</f>
        <v>#N/A</v>
      </c>
      <c r="G11" s="121"/>
    </row>
    <row r="12" spans="1:7" ht="15.75">
      <c r="A12" s="20">
        <f>IF(B12="","",MAX($A$4:A11)+"1")</f>
      </c>
      <c r="B12" s="120"/>
      <c r="C12" s="124"/>
      <c r="D12" s="124"/>
      <c r="E12" s="122"/>
      <c r="F12" s="123" t="e">
        <f>IF(ISBLANK(G12),VLOOKUP(B12,'Данные для списков'!$A$48:$B$80,2,0),"")</f>
        <v>#N/A</v>
      </c>
      <c r="G12" s="121"/>
    </row>
    <row r="13" spans="1:7" ht="15.75">
      <c r="A13" s="20">
        <f>IF(B13="","",MAX($A$4:A12)+"1")</f>
      </c>
      <c r="B13" s="120"/>
      <c r="C13" s="124"/>
      <c r="D13" s="124"/>
      <c r="E13" s="122"/>
      <c r="F13" s="123" t="e">
        <f>IF(ISBLANK(G13),VLOOKUP(B13,'Данные для списков'!$A$48:$B$80,2,0),"")</f>
        <v>#N/A</v>
      </c>
      <c r="G13" s="121"/>
    </row>
    <row r="14" spans="1:7" ht="15.75">
      <c r="A14" s="20">
        <f>IF(B14="","",MAX($A$4:A13)+"1")</f>
      </c>
      <c r="B14" s="120"/>
      <c r="C14" s="124"/>
      <c r="D14" s="124"/>
      <c r="E14" s="122"/>
      <c r="F14" s="123" t="e">
        <f>IF(ISBLANK(G14),VLOOKUP(B14,'Данные для списков'!$A$48:$B$80,2,0),"")</f>
        <v>#N/A</v>
      </c>
      <c r="G14" s="121"/>
    </row>
    <row r="15" spans="1:7" ht="15.75">
      <c r="A15" s="20">
        <f>IF(B15="","",MAX($A$4:A14)+"1")</f>
      </c>
      <c r="B15" s="120"/>
      <c r="C15" s="122"/>
      <c r="D15" s="122"/>
      <c r="E15" s="122"/>
      <c r="F15" s="123" t="e">
        <f>IF(ISBLANK(G15),VLOOKUP(B15,'Данные для списков'!$A$48:$B$80,2,0),"")</f>
        <v>#N/A</v>
      </c>
      <c r="G15" s="121"/>
    </row>
    <row r="16" spans="1:7" ht="14.25" customHeight="1">
      <c r="A16" s="20">
        <f>IF(B16="","",MAX($A$4:A15)+"1")</f>
      </c>
      <c r="B16" s="120"/>
      <c r="C16" s="122"/>
      <c r="D16" s="122"/>
      <c r="E16" s="122"/>
      <c r="F16" s="123" t="e">
        <f>IF(ISBLANK(G16),VLOOKUP(B16,'Данные для списков'!$A$48:$B$80,2,0),"")</f>
        <v>#N/A</v>
      </c>
      <c r="G16" s="121"/>
    </row>
    <row r="17" spans="1:7" ht="12.75" customHeight="1">
      <c r="A17" s="20">
        <f>IF(B17="","",MAX($A$4:A16)+"1")</f>
      </c>
      <c r="B17" s="120"/>
      <c r="C17" s="122"/>
      <c r="D17" s="122"/>
      <c r="E17" s="122"/>
      <c r="F17" s="123" t="e">
        <f>IF(ISBLANK(G17),VLOOKUP(B17,'Данные для списков'!$A$48:$B$80,2,0),"")</f>
        <v>#N/A</v>
      </c>
      <c r="G17" s="121"/>
    </row>
    <row r="18" spans="1:7" ht="14.25" customHeight="1">
      <c r="A18" s="20">
        <f>IF(B18="","",MAX($A$4:A17)+"1")</f>
      </c>
      <c r="B18" s="120"/>
      <c r="C18" s="122"/>
      <c r="D18" s="122"/>
      <c r="E18" s="122"/>
      <c r="F18" s="123" t="e">
        <f>IF(ISBLANK(G18),VLOOKUP(B18,'Данные для списков'!$A$48:$B$80,2,0),"")</f>
        <v>#N/A</v>
      </c>
      <c r="G18" s="121"/>
    </row>
    <row r="19" spans="1:7" ht="15.75">
      <c r="A19" s="20">
        <f>IF(B19="","",MAX($A$4:A18)+"1")</f>
      </c>
      <c r="B19" s="120"/>
      <c r="C19" s="122"/>
      <c r="D19" s="122"/>
      <c r="E19" s="125"/>
      <c r="F19" s="123" t="e">
        <f>IF(ISBLANK(G19),VLOOKUP(B19,'Данные для списков'!$A$48:$B$80,2,0),"")</f>
        <v>#N/A</v>
      </c>
      <c r="G19" s="121"/>
    </row>
    <row r="20" spans="1:7" ht="15.75">
      <c r="A20" s="20">
        <f>IF(B20="","",MAX($A$4:A19)+"1")</f>
      </c>
      <c r="B20" s="120"/>
      <c r="C20" s="122"/>
      <c r="D20" s="122"/>
      <c r="E20" s="125"/>
      <c r="F20" s="123" t="e">
        <f>IF(ISBLANK(G20),VLOOKUP(B20,'Данные для списков'!$A$48:$B$80,2,0),"")</f>
        <v>#N/A</v>
      </c>
      <c r="G20" s="121"/>
    </row>
    <row r="21" spans="1:7" ht="15.75">
      <c r="A21" s="20">
        <f>IF(B21="","",MAX($A$4:A20)+"1")</f>
      </c>
      <c r="B21" s="120"/>
      <c r="C21" s="122"/>
      <c r="D21" s="122"/>
      <c r="E21" s="122"/>
      <c r="F21" s="123" t="e">
        <f>IF(ISBLANK(G21),VLOOKUP(B21,'Данные для списков'!$A$48:$B$80,2,0),"")</f>
        <v>#N/A</v>
      </c>
      <c r="G21" s="121"/>
    </row>
    <row r="22" spans="1:7" ht="15.75">
      <c r="A22" s="20">
        <f>IF(B22="","",MAX($A$4:A21)+"1")</f>
      </c>
      <c r="B22" s="120"/>
      <c r="C22" s="124"/>
      <c r="D22" s="124"/>
      <c r="E22" s="122"/>
      <c r="F22" s="123" t="e">
        <f>IF(ISBLANK(G22),VLOOKUP(B22,'Данные для списков'!$A$48:$B$80,2,0),"")</f>
        <v>#N/A</v>
      </c>
      <c r="G22" s="121"/>
    </row>
    <row r="23" spans="1:7" ht="15.75">
      <c r="A23" s="20">
        <f>IF(B23="","",MAX($A$4:A22)+"1")</f>
      </c>
      <c r="B23" s="120"/>
      <c r="C23" s="122"/>
      <c r="D23" s="122"/>
      <c r="E23" s="122"/>
      <c r="F23" s="123" t="e">
        <f>IF(ISBLANK(G23),VLOOKUP(B23,'Данные для списков'!$A$48:$B$80,2,0),"")</f>
        <v>#N/A</v>
      </c>
      <c r="G23" s="121"/>
    </row>
    <row r="24" spans="1:7" ht="15.75">
      <c r="A24" s="20">
        <f>IF(B24="","",MAX($A$4:A23)+"1")</f>
      </c>
      <c r="B24" s="120"/>
      <c r="C24" s="121"/>
      <c r="D24" s="121"/>
      <c r="E24" s="122"/>
      <c r="F24" s="123" t="e">
        <f>IF(ISBLANK(G24),VLOOKUP(B24,'Данные для списков'!$A$48:$B$80,2,0),"")</f>
        <v>#N/A</v>
      </c>
      <c r="G24" s="121"/>
    </row>
    <row r="25" spans="1:7" ht="15.75">
      <c r="A25" s="20">
        <f>IF(B25="","",MAX($A$4:A24)+"1")</f>
      </c>
      <c r="B25" s="120"/>
      <c r="C25" s="122"/>
      <c r="D25" s="122"/>
      <c r="E25" s="122"/>
      <c r="F25" s="123" t="e">
        <f>IF(ISBLANK(G25),VLOOKUP(B25,'Данные для списков'!$A$48:$B$80,2,0),"")</f>
        <v>#N/A</v>
      </c>
      <c r="G25" s="121"/>
    </row>
    <row r="26" spans="1:7" ht="15.75">
      <c r="A26" s="20">
        <f>IF(B26="","",MAX($A$4:A25)+"1")</f>
      </c>
      <c r="B26" s="120"/>
      <c r="C26" s="122"/>
      <c r="D26" s="122"/>
      <c r="E26" s="122"/>
      <c r="F26" s="123" t="e">
        <f>IF(ISBLANK(G26),VLOOKUP(B26,'Данные для списков'!$A$48:$B$80,2,0),"")</f>
        <v>#N/A</v>
      </c>
      <c r="G26" s="121"/>
    </row>
    <row r="27" spans="1:7" ht="15.75">
      <c r="A27" s="20">
        <f>IF(B27="","",MAX($A$4:A26)+"1")</f>
      </c>
      <c r="B27" s="120"/>
      <c r="C27" s="122"/>
      <c r="D27" s="122"/>
      <c r="E27" s="122"/>
      <c r="F27" s="123" t="e">
        <f>IF(ISBLANK(G27),VLOOKUP(B27,'Данные для списков'!$A$48:$B$80,2,0),"")</f>
        <v>#N/A</v>
      </c>
      <c r="G27" s="121"/>
    </row>
    <row r="28" spans="1:7" ht="15.75">
      <c r="A28" s="20">
        <f>IF(B28="","",MAX($A$4:A27)+"1")</f>
      </c>
      <c r="B28" s="120"/>
      <c r="C28" s="122"/>
      <c r="D28" s="122"/>
      <c r="E28" s="122"/>
      <c r="F28" s="123" t="e">
        <f>IF(ISBLANK(G28),VLOOKUP(B28,'Данные для списков'!$A$48:$B$80,2,0),"")</f>
        <v>#N/A</v>
      </c>
      <c r="G28" s="121"/>
    </row>
    <row r="29" spans="1:7" ht="15.75">
      <c r="A29" s="20">
        <f>IF(B29="","",MAX($A$4:A28)+"1")</f>
      </c>
      <c r="B29" s="120"/>
      <c r="C29" s="122"/>
      <c r="D29" s="122"/>
      <c r="E29" s="122"/>
      <c r="F29" s="123" t="e">
        <f>IF(ISBLANK(G29),VLOOKUP(B29,'Данные для списков'!$A$48:$B$80,2,0),"")</f>
        <v>#N/A</v>
      </c>
      <c r="G29" s="121"/>
    </row>
    <row r="30" spans="1:7" ht="15.75">
      <c r="A30" s="20">
        <f>IF(B30="","",MAX($A$4:A29)+"1")</f>
      </c>
      <c r="B30" s="120"/>
      <c r="C30" s="122"/>
      <c r="D30" s="122"/>
      <c r="E30" s="122"/>
      <c r="F30" s="123" t="e">
        <f>IF(ISBLANK(G30),VLOOKUP(B30,'Данные для списков'!$A$48:$B$80,2,0),"")</f>
        <v>#N/A</v>
      </c>
      <c r="G30" s="121"/>
    </row>
    <row r="31" spans="1:7" ht="15.75">
      <c r="A31" s="20">
        <f>IF(B31="","",MAX($A$4:A30)+"1")</f>
      </c>
      <c r="B31" s="120"/>
      <c r="C31" s="124"/>
      <c r="D31" s="124"/>
      <c r="E31" s="122"/>
      <c r="F31" s="123" t="e">
        <f>IF(ISBLANK(G31),VLOOKUP(B31,'Данные для списков'!$A$48:$B$80,2,0),"")</f>
        <v>#N/A</v>
      </c>
      <c r="G31" s="121"/>
    </row>
    <row r="32" spans="1:7" ht="15.75">
      <c r="A32" s="20">
        <f>IF(B32="","",MAX($A$4:A31)+"1")</f>
      </c>
      <c r="B32" s="120"/>
      <c r="C32" s="124"/>
      <c r="D32" s="124"/>
      <c r="E32" s="122"/>
      <c r="F32" s="123" t="e">
        <f>IF(ISBLANK(G32),VLOOKUP(B32,'Данные для списков'!$A$48:$B$80,2,0),"")</f>
        <v>#N/A</v>
      </c>
      <c r="G32" s="121"/>
    </row>
    <row r="33" spans="1:7" ht="15.75">
      <c r="A33" s="20">
        <f>IF(B33="","",MAX($A$4:A32)+"1")</f>
      </c>
      <c r="B33" s="120"/>
      <c r="C33" s="124"/>
      <c r="D33" s="124"/>
      <c r="E33" s="122"/>
      <c r="F33" s="123" t="e">
        <f>IF(ISBLANK(G33),VLOOKUP(B33,'Данные для списков'!$A$48:$B$80,2,0),"")</f>
        <v>#N/A</v>
      </c>
      <c r="G33" s="121"/>
    </row>
    <row r="34" spans="1:7" ht="15.75">
      <c r="A34" s="45"/>
      <c r="B34" s="87" t="s">
        <v>220</v>
      </c>
      <c r="C34" s="51"/>
      <c r="D34" s="51"/>
      <c r="E34" s="51"/>
      <c r="F34" s="45"/>
      <c r="G34" s="51"/>
    </row>
    <row r="35" spans="1:7" ht="12.75">
      <c r="A35" s="45"/>
      <c r="B35" s="126"/>
      <c r="C35" s="127"/>
      <c r="D35" s="127"/>
      <c r="E35" s="127"/>
      <c r="F35" s="126"/>
      <c r="G35" s="127"/>
    </row>
    <row r="36" spans="1:7" ht="12.75">
      <c r="A36" s="45"/>
      <c r="B36" s="126"/>
      <c r="C36" s="127"/>
      <c r="D36" s="127"/>
      <c r="E36" s="127"/>
      <c r="F36" s="126"/>
      <c r="G36" s="127"/>
    </row>
    <row r="37" spans="1:7" ht="12.75">
      <c r="A37" s="45"/>
      <c r="B37" s="126"/>
      <c r="C37" s="127"/>
      <c r="D37" s="127"/>
      <c r="E37" s="127"/>
      <c r="F37" s="126"/>
      <c r="G37" s="127"/>
    </row>
    <row r="38" spans="1:7" ht="12.75">
      <c r="A38" s="45"/>
      <c r="B38" s="126"/>
      <c r="C38" s="127"/>
      <c r="D38" s="127"/>
      <c r="E38" s="127"/>
      <c r="F38" s="126"/>
      <c r="G38" s="127"/>
    </row>
    <row r="39" spans="1:7" ht="12.75">
      <c r="A39" s="45"/>
      <c r="B39" s="126"/>
      <c r="C39" s="127"/>
      <c r="D39" s="127"/>
      <c r="E39" s="127"/>
      <c r="F39" s="126"/>
      <c r="G39" s="127"/>
    </row>
    <row r="40" spans="1:7" ht="12.75">
      <c r="A40" s="45"/>
      <c r="B40" s="126"/>
      <c r="C40" s="127"/>
      <c r="D40" s="127"/>
      <c r="E40" s="127"/>
      <c r="F40" s="126"/>
      <c r="G40" s="127"/>
    </row>
    <row r="41" spans="1:7" ht="12.75">
      <c r="A41" s="45"/>
      <c r="B41" s="126"/>
      <c r="C41" s="127"/>
      <c r="D41" s="127"/>
      <c r="E41" s="127"/>
      <c r="F41" s="126"/>
      <c r="G41" s="127"/>
    </row>
    <row r="42" spans="1:7" ht="12.75">
      <c r="A42" s="45"/>
      <c r="B42" s="126"/>
      <c r="C42" s="127"/>
      <c r="D42" s="127"/>
      <c r="E42" s="127"/>
      <c r="F42" s="126"/>
      <c r="G42" s="127"/>
    </row>
    <row r="43" spans="1:7" ht="12.75">
      <c r="A43" s="45"/>
      <c r="B43" s="126"/>
      <c r="C43" s="127"/>
      <c r="D43" s="127"/>
      <c r="E43" s="127"/>
      <c r="F43" s="126"/>
      <c r="G43" s="127"/>
    </row>
    <row r="44" spans="1:7" ht="12.75">
      <c r="A44" s="45"/>
      <c r="B44" s="126"/>
      <c r="C44" s="127"/>
      <c r="D44" s="127"/>
      <c r="E44" s="127"/>
      <c r="F44" s="126"/>
      <c r="G44" s="127"/>
    </row>
    <row r="45" spans="1:7" ht="12.75">
      <c r="A45" s="45"/>
      <c r="B45" s="126"/>
      <c r="C45" s="127"/>
      <c r="D45" s="127"/>
      <c r="E45" s="127"/>
      <c r="F45" s="126"/>
      <c r="G45" s="127"/>
    </row>
    <row r="46" spans="1:7" ht="12.75">
      <c r="A46" s="45"/>
      <c r="B46" s="126"/>
      <c r="C46" s="127"/>
      <c r="D46" s="127"/>
      <c r="E46" s="127"/>
      <c r="F46" s="126"/>
      <c r="G46" s="127"/>
    </row>
    <row r="47" spans="1:7" ht="12.75">
      <c r="A47" s="45"/>
      <c r="B47" s="126"/>
      <c r="C47" s="127"/>
      <c r="D47" s="127"/>
      <c r="E47" s="127"/>
      <c r="F47" s="126"/>
      <c r="G47" s="127"/>
    </row>
    <row r="48" spans="1:7" ht="12.75">
      <c r="A48" s="45"/>
      <c r="B48" s="126"/>
      <c r="C48" s="127"/>
      <c r="D48" s="127"/>
      <c r="E48" s="127"/>
      <c r="F48" s="126"/>
      <c r="G48" s="127"/>
    </row>
    <row r="49" spans="1:7" ht="12.75">
      <c r="A49" s="45"/>
      <c r="B49" s="126"/>
      <c r="C49" s="127"/>
      <c r="D49" s="127"/>
      <c r="E49" s="127"/>
      <c r="F49" s="126"/>
      <c r="G49" s="127"/>
    </row>
    <row r="50" spans="1:7" ht="12.75">
      <c r="A50" s="45"/>
      <c r="B50" s="126"/>
      <c r="C50" s="127"/>
      <c r="D50" s="127"/>
      <c r="E50" s="127"/>
      <c r="F50" s="126"/>
      <c r="G50" s="127"/>
    </row>
    <row r="51" spans="1:7" ht="12.75">
      <c r="A51" s="45"/>
      <c r="B51" s="126"/>
      <c r="C51" s="127"/>
      <c r="D51" s="127"/>
      <c r="E51" s="127"/>
      <c r="F51" s="126"/>
      <c r="G51" s="127"/>
    </row>
    <row r="52" spans="1:7" ht="12.75">
      <c r="A52" s="45"/>
      <c r="B52" s="126"/>
      <c r="C52" s="127"/>
      <c r="D52" s="127"/>
      <c r="E52" s="127"/>
      <c r="F52" s="126"/>
      <c r="G52" s="127"/>
    </row>
    <row r="53" spans="1:7" ht="12.75">
      <c r="A53" s="45"/>
      <c r="B53" s="126"/>
      <c r="C53" s="127"/>
      <c r="D53" s="127"/>
      <c r="E53" s="127"/>
      <c r="F53" s="126"/>
      <c r="G53" s="127"/>
    </row>
    <row r="54" spans="1:7" ht="12.75">
      <c r="A54" s="45"/>
      <c r="B54" s="126"/>
      <c r="C54" s="127"/>
      <c r="D54" s="127"/>
      <c r="E54" s="127"/>
      <c r="F54" s="126"/>
      <c r="G54" s="127"/>
    </row>
    <row r="55" spans="1:7" ht="12.75">
      <c r="A55" s="45"/>
      <c r="B55" s="126"/>
      <c r="C55" s="127"/>
      <c r="D55" s="127"/>
      <c r="E55" s="127"/>
      <c r="F55" s="126"/>
      <c r="G55" s="127"/>
    </row>
    <row r="56" spans="1:7" ht="12.75">
      <c r="A56" s="45"/>
      <c r="B56" s="126"/>
      <c r="C56" s="127"/>
      <c r="D56" s="127"/>
      <c r="E56" s="127"/>
      <c r="F56" s="126"/>
      <c r="G56" s="127"/>
    </row>
    <row r="57" spans="2:7" ht="12.75">
      <c r="B57" s="128" t="s">
        <v>173</v>
      </c>
      <c r="C57" s="129"/>
      <c r="D57" s="129"/>
      <c r="E57" s="130">
        <f>SUM(E4:E56)</f>
        <v>0</v>
      </c>
      <c r="F57" s="104"/>
      <c r="G57" s="129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</sheetData>
  <sheetProtection/>
  <mergeCells count="1">
    <mergeCell ref="B1:E1"/>
  </mergeCells>
  <dataValidations count="1">
    <dataValidation type="list" allowBlank="1" showInputMessage="1" showErrorMessage="1" sqref="B4:B33">
      <formula1>Методическая_работа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view="pageLayout" workbookViewId="0" topLeftCell="A1">
      <selection activeCell="B4" sqref="B4"/>
    </sheetView>
  </sheetViews>
  <sheetFormatPr defaultColWidth="11.50390625" defaultRowHeight="12.75"/>
  <cols>
    <col min="1" max="1" width="4.50390625" style="7" bestFit="1" customWidth="1"/>
    <col min="2" max="2" width="59.625" style="8" customWidth="1"/>
    <col min="3" max="3" width="10.375" style="8" bestFit="1" customWidth="1"/>
    <col min="4" max="4" width="12.375" style="8" customWidth="1"/>
    <col min="5" max="5" width="10.50390625" style="8" customWidth="1"/>
    <col min="6" max="6" width="0.12890625" style="8" customWidth="1"/>
    <col min="7" max="7" width="27.375" style="8" customWidth="1"/>
    <col min="8" max="16384" width="11.50390625" style="8" customWidth="1"/>
  </cols>
  <sheetData>
    <row r="1" spans="1:6" s="6" customFormat="1" ht="18">
      <c r="A1" s="5"/>
      <c r="B1" s="207" t="s">
        <v>174</v>
      </c>
      <c r="C1" s="207"/>
      <c r="D1" s="207"/>
      <c r="E1" s="207"/>
      <c r="F1" s="58"/>
    </row>
    <row r="3" spans="1:7" s="9" customFormat="1" ht="27.75">
      <c r="A3" s="79" t="s">
        <v>65</v>
      </c>
      <c r="B3" s="26" t="s">
        <v>116</v>
      </c>
      <c r="C3" s="27" t="s">
        <v>11</v>
      </c>
      <c r="D3" s="27" t="s">
        <v>12</v>
      </c>
      <c r="E3" s="27" t="s">
        <v>117</v>
      </c>
      <c r="F3" s="27"/>
      <c r="G3" s="26" t="s">
        <v>118</v>
      </c>
    </row>
    <row r="4" spans="1:7" ht="15.75">
      <c r="A4" s="46">
        <v>1</v>
      </c>
      <c r="B4" s="120"/>
      <c r="C4" s="131"/>
      <c r="D4" s="131"/>
      <c r="E4" s="117"/>
      <c r="F4" s="123" t="e">
        <f>IF(ISBLANK(G4),VLOOKUP(B4,'Данные для списков'!$A$83:$B$106,2,0),"")</f>
        <v>#N/A</v>
      </c>
      <c r="G4" s="132"/>
    </row>
    <row r="5" spans="1:7" ht="15.75">
      <c r="A5" s="20">
        <f>IF(B5="","",A4+"1")</f>
      </c>
      <c r="B5" s="120"/>
      <c r="C5" s="131"/>
      <c r="D5" s="131"/>
      <c r="E5" s="117"/>
      <c r="F5" s="123" t="e">
        <f>IF(ISBLANK(G5),VLOOKUP(B5,'Данные для списков'!$A$83:$B$106,2,0),"")</f>
        <v>#N/A</v>
      </c>
      <c r="G5" s="132"/>
    </row>
    <row r="6" spans="1:7" ht="15.75">
      <c r="A6" s="20">
        <f>IF(B6="","",MAX($A$4:A5)+"1")</f>
      </c>
      <c r="B6" s="120"/>
      <c r="C6" s="131"/>
      <c r="D6" s="131"/>
      <c r="E6" s="117"/>
      <c r="F6" s="123" t="e">
        <f>IF(ISBLANK(G6),VLOOKUP(B6,'Данные для списков'!$A$83:$B$106,2,0),"")</f>
        <v>#N/A</v>
      </c>
      <c r="G6" s="132"/>
    </row>
    <row r="7" spans="1:7" ht="15.75">
      <c r="A7" s="20">
        <f>IF(B7="","",MAX($A$4:A6)+"1")</f>
      </c>
      <c r="B7" s="120"/>
      <c r="C7" s="131"/>
      <c r="D7" s="131"/>
      <c r="E7" s="117"/>
      <c r="F7" s="123" t="e">
        <f>IF(ISBLANK(G7),VLOOKUP(B7,'Данные для списков'!$A$83:$B$106,2,0),"")</f>
        <v>#N/A</v>
      </c>
      <c r="G7" s="132"/>
    </row>
    <row r="8" spans="1:7" ht="15.75">
      <c r="A8" s="20">
        <f>IF(B8="","",MAX($A$4:A7)+"1")</f>
      </c>
      <c r="B8" s="120"/>
      <c r="C8" s="131"/>
      <c r="D8" s="131"/>
      <c r="E8" s="117"/>
      <c r="F8" s="123" t="e">
        <f>IF(ISBLANK(G8),VLOOKUP(B8,'Данные для списков'!$A$83:$B$106,2,0),"")</f>
        <v>#N/A</v>
      </c>
      <c r="G8" s="132"/>
    </row>
    <row r="9" spans="1:7" ht="15.75">
      <c r="A9" s="20">
        <f>IF(B9="","",MAX($A$4:A8)+"1")</f>
      </c>
      <c r="B9" s="120"/>
      <c r="C9" s="117"/>
      <c r="D9" s="110"/>
      <c r="E9" s="117"/>
      <c r="F9" s="123" t="e">
        <f>IF(ISBLANK(G9),VLOOKUP(B9,'Данные для списков'!$A$83:$B$106,2,0),"")</f>
        <v>#N/A</v>
      </c>
      <c r="G9" s="132"/>
    </row>
    <row r="10" spans="1:7" ht="15.75">
      <c r="A10" s="20">
        <f>IF(B10="","",MAX($A$4:A9)+"1")</f>
      </c>
      <c r="B10" s="120"/>
      <c r="C10" s="131"/>
      <c r="D10" s="131"/>
      <c r="E10" s="117"/>
      <c r="F10" s="123" t="e">
        <f>IF(ISBLANK(G10),VLOOKUP(B10,'Данные для списков'!$A$83:$B$106,2,0),"")</f>
        <v>#N/A</v>
      </c>
      <c r="G10" s="132"/>
    </row>
    <row r="11" spans="1:7" ht="15.75">
      <c r="A11" s="20">
        <f>IF(B11="","",MAX($A$4:A10)+"1")</f>
      </c>
      <c r="B11" s="120"/>
      <c r="C11" s="131"/>
      <c r="D11" s="131"/>
      <c r="E11" s="117"/>
      <c r="F11" s="123" t="e">
        <f>IF(ISBLANK(G11),VLOOKUP(B11,'Данные для списков'!$A$83:$B$106,2,0),"")</f>
        <v>#N/A</v>
      </c>
      <c r="G11" s="132"/>
    </row>
    <row r="12" spans="1:7" ht="15.75">
      <c r="A12" s="20">
        <f>IF(B12="","",MAX($A$4:A11)+"1")</f>
      </c>
      <c r="B12" s="120"/>
      <c r="C12" s="131"/>
      <c r="D12" s="131"/>
      <c r="E12" s="117"/>
      <c r="F12" s="123" t="e">
        <f>IF(ISBLANK(G12),VLOOKUP(B12,'Данные для списков'!$A$83:$B$106,2,0),"")</f>
        <v>#N/A</v>
      </c>
      <c r="G12" s="132"/>
    </row>
    <row r="13" spans="1:7" ht="15.75">
      <c r="A13" s="20">
        <f>IF(B13="","",MAX($A$4:A12)+"1")</f>
      </c>
      <c r="B13" s="120"/>
      <c r="C13" s="131"/>
      <c r="D13" s="131"/>
      <c r="E13" s="117"/>
      <c r="F13" s="123" t="e">
        <f>IF(ISBLANK(G13),VLOOKUP(B13,'Данные для списков'!$A$83:$B$106,2,0),"")</f>
        <v>#N/A</v>
      </c>
      <c r="G13" s="132"/>
    </row>
    <row r="14" spans="1:7" ht="15.75">
      <c r="A14" s="20">
        <f>IF(B14="","",MAX($A$4:A13)+"1")</f>
      </c>
      <c r="B14" s="120"/>
      <c r="C14" s="131"/>
      <c r="D14" s="131"/>
      <c r="E14" s="117"/>
      <c r="F14" s="123" t="e">
        <f>IF(ISBLANK(G14),VLOOKUP(B14,'Данные для списков'!$A$83:$B$106,2,0),"")</f>
        <v>#N/A</v>
      </c>
      <c r="G14" s="132"/>
    </row>
    <row r="15" spans="1:7" ht="15.75">
      <c r="A15" s="20">
        <f>IF(B15="","",MAX($A$4:A14)+"1")</f>
      </c>
      <c r="B15" s="120"/>
      <c r="C15" s="131"/>
      <c r="D15" s="131"/>
      <c r="E15" s="117"/>
      <c r="F15" s="123" t="e">
        <f>IF(ISBLANK(G15),VLOOKUP(B15,'Данные для списков'!$A$83:$B$106,2,0),"")</f>
        <v>#N/A</v>
      </c>
      <c r="G15" s="132"/>
    </row>
    <row r="16" spans="1:7" ht="15.75">
      <c r="A16" s="20">
        <f>IF(B16="","",MAX($A$4:A15)+"1")</f>
      </c>
      <c r="B16" s="120"/>
      <c r="C16" s="131"/>
      <c r="D16" s="131"/>
      <c r="E16" s="117"/>
      <c r="F16" s="123" t="e">
        <f>IF(ISBLANK(G16),VLOOKUP(B16,'Данные для списков'!$A$83:$B$106,2,0),"")</f>
        <v>#N/A</v>
      </c>
      <c r="G16" s="132"/>
    </row>
    <row r="17" spans="1:7" ht="15.75">
      <c r="A17" s="20">
        <f>IF(B17="","",MAX($A$4:A16)+"1")</f>
      </c>
      <c r="B17" s="120"/>
      <c r="C17" s="131"/>
      <c r="D17" s="131"/>
      <c r="E17" s="117"/>
      <c r="F17" s="123" t="e">
        <f>IF(ISBLANK(G17),VLOOKUP(B17,'Данные для списков'!$A$83:$B$106,2,0),"")</f>
        <v>#N/A</v>
      </c>
      <c r="G17" s="132"/>
    </row>
    <row r="18" spans="1:7" ht="15.75">
      <c r="A18" s="20">
        <f>IF(B18="","",MAX($A$4:A17)+"1")</f>
      </c>
      <c r="B18" s="120"/>
      <c r="C18" s="131"/>
      <c r="D18" s="131"/>
      <c r="E18" s="117"/>
      <c r="F18" s="123" t="e">
        <f>IF(ISBLANK(G18),VLOOKUP(B18,'Данные для списков'!$A$83:$B$106,2,0),"")</f>
        <v>#N/A</v>
      </c>
      <c r="G18" s="132"/>
    </row>
    <row r="19" spans="1:7" ht="15.75">
      <c r="A19" s="20">
        <f>IF(B19="","",MAX($A$4:A18)+"1")</f>
      </c>
      <c r="B19" s="120"/>
      <c r="C19" s="131"/>
      <c r="D19" s="131"/>
      <c r="E19" s="117"/>
      <c r="F19" s="123" t="e">
        <f>IF(ISBLANK(G19),VLOOKUP(B19,'Данные для списков'!$A$83:$B$106,2,0),"")</f>
        <v>#N/A</v>
      </c>
      <c r="G19" s="132"/>
    </row>
    <row r="20" spans="1:7" ht="15.75">
      <c r="A20" s="20">
        <f>IF(B20="","",MAX($A$4:A19)+"1")</f>
      </c>
      <c r="B20" s="120"/>
      <c r="C20" s="131"/>
      <c r="D20" s="131"/>
      <c r="E20" s="117"/>
      <c r="F20" s="123" t="e">
        <f>IF(ISBLANK(G20),VLOOKUP(B20,'Данные для списков'!$A$83:$B$106,2,0),"")</f>
        <v>#N/A</v>
      </c>
      <c r="G20" s="132"/>
    </row>
    <row r="21" spans="1:7" ht="15.75">
      <c r="A21" s="20">
        <f>IF(B21="","",MAX($A$4:A20)+"1")</f>
      </c>
      <c r="B21" s="120"/>
      <c r="C21" s="117"/>
      <c r="D21" s="110"/>
      <c r="E21" s="117"/>
      <c r="F21" s="123" t="e">
        <f>IF(ISBLANK(G21),VLOOKUP(B21,'Данные для списков'!$A$83:$B$106,2,0),"")</f>
        <v>#N/A</v>
      </c>
      <c r="G21" s="132"/>
    </row>
    <row r="22" spans="1:7" ht="15.75">
      <c r="A22" s="20">
        <f>IF(B22="","",MAX($A$4:A21)+"1")</f>
      </c>
      <c r="B22" s="120"/>
      <c r="C22" s="131"/>
      <c r="D22" s="131"/>
      <c r="E22" s="117"/>
      <c r="F22" s="123" t="e">
        <f>IF(ISBLANK(G22),VLOOKUP(B22,'Данные для списков'!$A$83:$B$106,2,0),"")</f>
        <v>#N/A</v>
      </c>
      <c r="G22" s="132"/>
    </row>
    <row r="23" spans="1:7" ht="15.75">
      <c r="A23" s="20">
        <f>IF(B23="","",MAX($A$4:A22)+"1")</f>
      </c>
      <c r="B23" s="120"/>
      <c r="C23" s="131"/>
      <c r="D23" s="131"/>
      <c r="E23" s="117"/>
      <c r="F23" s="123" t="e">
        <f>IF(ISBLANK(G23),VLOOKUP(B23,'Данные для списков'!$A$83:$B$106,2,0),"")</f>
        <v>#N/A</v>
      </c>
      <c r="G23" s="132"/>
    </row>
    <row r="24" spans="1:7" ht="15.75">
      <c r="A24" s="20">
        <f>IF(B24="","",MAX($A$4:A23)+"1")</f>
      </c>
      <c r="B24" s="120"/>
      <c r="C24" s="131"/>
      <c r="D24" s="131"/>
      <c r="E24" s="117"/>
      <c r="F24" s="123" t="e">
        <f>IF(ISBLANK(G24),VLOOKUP(B24,'Данные для списков'!$A$83:$B$106,2,0),"")</f>
        <v>#N/A</v>
      </c>
      <c r="G24" s="132"/>
    </row>
    <row r="25" spans="1:7" ht="15.75">
      <c r="A25" s="20">
        <f>IF(B25="","",MAX($A$4:A24)+"1")</f>
      </c>
      <c r="B25" s="120"/>
      <c r="C25" s="131"/>
      <c r="D25" s="131"/>
      <c r="E25" s="117"/>
      <c r="F25" s="123" t="e">
        <f>IF(ISBLANK(G25),VLOOKUP(B25,'Данные для списков'!$A$83:$B$106,2,0),"")</f>
        <v>#N/A</v>
      </c>
      <c r="G25" s="132"/>
    </row>
    <row r="26" spans="1:7" ht="15.75">
      <c r="A26" s="20">
        <f>IF(B26="","",MAX($A$4:A25)+"1")</f>
      </c>
      <c r="B26" s="120"/>
      <c r="C26" s="131"/>
      <c r="D26" s="131"/>
      <c r="E26" s="117"/>
      <c r="F26" s="123" t="e">
        <f>IF(ISBLANK(G26),VLOOKUP(B26,'Данные для списков'!$A$83:$B$106,2,0),"")</f>
        <v>#N/A</v>
      </c>
      <c r="G26" s="132"/>
    </row>
    <row r="27" spans="1:7" ht="15.75">
      <c r="A27" s="20">
        <f>IF(B27="","",MAX($A$4:A26)+"1")</f>
      </c>
      <c r="B27" s="120"/>
      <c r="C27" s="131"/>
      <c r="D27" s="131"/>
      <c r="E27" s="117"/>
      <c r="F27" s="123" t="e">
        <f>IF(ISBLANK(G27),VLOOKUP(B27,'Данные для списков'!$A$83:$B$106,2,0),"")</f>
        <v>#N/A</v>
      </c>
      <c r="G27" s="132"/>
    </row>
    <row r="28" spans="1:7" ht="15.75">
      <c r="A28" s="20">
        <f>IF(B28="","",MAX($A$4:A27)+"1")</f>
      </c>
      <c r="B28" s="120"/>
      <c r="C28" s="131"/>
      <c r="D28" s="131"/>
      <c r="E28" s="117"/>
      <c r="F28" s="123" t="e">
        <f>IF(ISBLANK(G28),VLOOKUP(B28,'Данные для списков'!$A$83:$B$106,2,0),"")</f>
        <v>#N/A</v>
      </c>
      <c r="G28" s="132"/>
    </row>
    <row r="29" spans="1:7" ht="15.75">
      <c r="A29" s="20">
        <f>IF(B29="","",MAX($A$4:A28)+"1")</f>
      </c>
      <c r="B29" s="120"/>
      <c r="C29" s="131"/>
      <c r="D29" s="131"/>
      <c r="E29" s="117"/>
      <c r="F29" s="123" t="e">
        <f>IF(ISBLANK(G29),VLOOKUP(B29,'Данные для списков'!$A$83:$B$106,2,0),"")</f>
        <v>#N/A</v>
      </c>
      <c r="G29" s="132"/>
    </row>
    <row r="30" spans="1:7" ht="15.75">
      <c r="A30" s="20">
        <f>IF(B30="","",MAX($A$4:A29)+"1")</f>
      </c>
      <c r="B30" s="120"/>
      <c r="C30" s="131"/>
      <c r="D30" s="131"/>
      <c r="E30" s="117"/>
      <c r="F30" s="123" t="e">
        <f>IF(ISBLANK(G30),VLOOKUP(B30,'Данные для списков'!$A$83:$B$106,2,0),"")</f>
        <v>#N/A</v>
      </c>
      <c r="G30" s="132"/>
    </row>
    <row r="31" spans="1:7" ht="15.75">
      <c r="A31" s="20">
        <f>IF(B31="","",MAX($A$4:A30)+"1")</f>
      </c>
      <c r="B31" s="120"/>
      <c r="C31" s="131"/>
      <c r="D31" s="131"/>
      <c r="E31" s="117"/>
      <c r="F31" s="123" t="e">
        <f>IF(ISBLANK(G31),VLOOKUP(B31,'Данные для списков'!$A$83:$B$106,2,0),"")</f>
        <v>#N/A</v>
      </c>
      <c r="G31" s="132"/>
    </row>
    <row r="32" spans="1:7" ht="15.75">
      <c r="A32" s="46"/>
      <c r="B32" s="120"/>
      <c r="C32" s="131"/>
      <c r="D32" s="131"/>
      <c r="E32" s="117"/>
      <c r="F32" s="123" t="e">
        <f>IF(ISBLANK(G32),VLOOKUP(B32,'Данные для списков'!$A$83:$B$106,2,0),"")</f>
        <v>#N/A</v>
      </c>
      <c r="G32" s="132"/>
    </row>
    <row r="33" spans="1:7" s="56" customFormat="1" ht="16.5">
      <c r="A33" s="53"/>
      <c r="B33" s="54" t="s">
        <v>220</v>
      </c>
      <c r="C33" s="55"/>
      <c r="D33" s="55"/>
      <c r="E33" s="43"/>
      <c r="F33" s="43"/>
      <c r="G33" s="94"/>
    </row>
    <row r="34" spans="1:7" ht="15.75">
      <c r="A34" s="46"/>
      <c r="B34" s="133"/>
      <c r="C34" s="131"/>
      <c r="D34" s="131"/>
      <c r="E34" s="117"/>
      <c r="F34" s="117"/>
      <c r="G34" s="132"/>
    </row>
    <row r="35" spans="1:7" ht="15.75">
      <c r="A35" s="46"/>
      <c r="B35" s="120"/>
      <c r="C35" s="131"/>
      <c r="D35" s="131"/>
      <c r="E35" s="117"/>
      <c r="F35" s="117"/>
      <c r="G35" s="132"/>
    </row>
    <row r="36" spans="1:7" ht="15.75">
      <c r="A36" s="46"/>
      <c r="B36" s="133"/>
      <c r="C36" s="131"/>
      <c r="D36" s="131"/>
      <c r="E36" s="117"/>
      <c r="F36" s="117"/>
      <c r="G36" s="132"/>
    </row>
    <row r="37" spans="1:7" ht="15.75">
      <c r="A37" s="46"/>
      <c r="B37" s="120"/>
      <c r="C37" s="131"/>
      <c r="D37" s="131"/>
      <c r="E37" s="117"/>
      <c r="F37" s="117"/>
      <c r="G37" s="132"/>
    </row>
    <row r="38" spans="1:7" ht="15.75">
      <c r="A38" s="46"/>
      <c r="B38" s="133"/>
      <c r="C38" s="131"/>
      <c r="D38" s="131"/>
      <c r="E38" s="117"/>
      <c r="F38" s="117"/>
      <c r="G38" s="132"/>
    </row>
    <row r="39" spans="1:7" ht="15.75">
      <c r="A39" s="46"/>
      <c r="B39" s="120"/>
      <c r="C39" s="131"/>
      <c r="D39" s="131"/>
      <c r="E39" s="117"/>
      <c r="F39" s="117"/>
      <c r="G39" s="132"/>
    </row>
    <row r="40" spans="1:7" ht="15.75">
      <c r="A40" s="46"/>
      <c r="B40" s="133"/>
      <c r="C40" s="131"/>
      <c r="D40" s="131"/>
      <c r="E40" s="117"/>
      <c r="F40" s="117"/>
      <c r="G40" s="132"/>
    </row>
    <row r="41" spans="1:7" ht="15.75">
      <c r="A41" s="46"/>
      <c r="B41" s="120"/>
      <c r="C41" s="131"/>
      <c r="D41" s="131"/>
      <c r="E41" s="117"/>
      <c r="F41" s="117"/>
      <c r="G41" s="132"/>
    </row>
    <row r="42" spans="1:7" ht="15.75">
      <c r="A42" s="46"/>
      <c r="B42" s="134"/>
      <c r="C42" s="131"/>
      <c r="D42" s="131"/>
      <c r="E42" s="117"/>
      <c r="F42" s="117"/>
      <c r="G42" s="132"/>
    </row>
    <row r="43" spans="1:7" ht="15.75">
      <c r="A43" s="46"/>
      <c r="B43" s="120"/>
      <c r="C43" s="131"/>
      <c r="D43" s="131"/>
      <c r="E43" s="117"/>
      <c r="F43" s="117"/>
      <c r="G43" s="132"/>
    </row>
    <row r="44" spans="1:7" ht="12.75">
      <c r="A44" s="50"/>
      <c r="B44" s="135"/>
      <c r="C44" s="136"/>
      <c r="D44" s="136"/>
      <c r="E44" s="126"/>
      <c r="F44" s="126"/>
      <c r="G44" s="132"/>
    </row>
    <row r="45" spans="2:7" ht="12.75">
      <c r="B45" s="72" t="s">
        <v>173</v>
      </c>
      <c r="E45" s="71">
        <f>SUM(E4:E44)</f>
        <v>0</v>
      </c>
      <c r="G45" s="95"/>
    </row>
    <row r="46" ht="12.75">
      <c r="G46" s="95"/>
    </row>
  </sheetData>
  <sheetProtection/>
  <mergeCells count="1">
    <mergeCell ref="B1:E1"/>
  </mergeCells>
  <dataValidations count="1">
    <dataValidation type="list" allowBlank="1" showInputMessage="1" showErrorMessage="1" sqref="B4:B32">
      <formula1>Научная_работа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Layout" workbookViewId="0" topLeftCell="A1">
      <selection activeCell="B6" sqref="B6"/>
    </sheetView>
  </sheetViews>
  <sheetFormatPr defaultColWidth="11.50390625" defaultRowHeight="12.75"/>
  <cols>
    <col min="1" max="1" width="4.50390625" style="7" customWidth="1"/>
    <col min="2" max="2" width="60.00390625" style="8" customWidth="1"/>
    <col min="3" max="4" width="10.375" style="8" customWidth="1"/>
    <col min="5" max="5" width="10.875" style="8" customWidth="1"/>
    <col min="6" max="6" width="0.12890625" style="8" customWidth="1"/>
    <col min="7" max="7" width="27.625" style="8" customWidth="1"/>
    <col min="8" max="16384" width="11.50390625" style="8" customWidth="1"/>
  </cols>
  <sheetData>
    <row r="1" spans="1:5" s="6" customFormat="1" ht="18">
      <c r="A1" s="5"/>
      <c r="B1" s="207" t="s">
        <v>213</v>
      </c>
      <c r="C1" s="207"/>
      <c r="D1" s="207"/>
      <c r="E1" s="207"/>
    </row>
    <row r="3" spans="1:7" s="9" customFormat="1" ht="27.75">
      <c r="A3" s="99" t="s">
        <v>65</v>
      </c>
      <c r="B3" s="18" t="s">
        <v>10</v>
      </c>
      <c r="C3" s="15" t="s">
        <v>11</v>
      </c>
      <c r="D3" s="32" t="s">
        <v>12</v>
      </c>
      <c r="E3" s="32" t="s">
        <v>117</v>
      </c>
      <c r="F3" s="91"/>
      <c r="G3" s="26" t="s">
        <v>118</v>
      </c>
    </row>
    <row r="4" spans="1:7" s="13" customFormat="1" ht="15.75">
      <c r="A4" s="46">
        <v>1</v>
      </c>
      <c r="B4" s="120"/>
      <c r="C4" s="110"/>
      <c r="D4" s="110"/>
      <c r="E4" s="137"/>
      <c r="F4" s="123" t="e">
        <f>IF(ISBLANK(G4),VLOOKUP(B4,'Данные для списков'!$A$110:$B$113,2,0),"")</f>
        <v>#N/A</v>
      </c>
      <c r="G4" s="138"/>
    </row>
    <row r="5" spans="1:7" s="13" customFormat="1" ht="15.75">
      <c r="A5" s="20">
        <f>IF(B5="","",A4+"1")</f>
      </c>
      <c r="B5" s="120"/>
      <c r="C5" s="110"/>
      <c r="D5" s="110"/>
      <c r="E5" s="137"/>
      <c r="F5" s="123" t="e">
        <f>IF(ISBLANK(G5),VLOOKUP(B5,'Данные для списков'!$A$110:$B$113,2,0),"")</f>
        <v>#N/A</v>
      </c>
      <c r="G5" s="138"/>
    </row>
    <row r="6" spans="1:7" s="13" customFormat="1" ht="15.75">
      <c r="A6" s="20">
        <f>IF(B6="","",MAX($A$4:A5)+"1")</f>
      </c>
      <c r="B6" s="120"/>
      <c r="C6" s="110"/>
      <c r="D6" s="110"/>
      <c r="E6" s="137"/>
      <c r="F6" s="123" t="e">
        <f>IF(ISBLANK(G6),VLOOKUP(B6,'Данные для списков'!$A$110:$B$113,2,0),"")</f>
        <v>#N/A</v>
      </c>
      <c r="G6" s="138"/>
    </row>
    <row r="7" spans="1:7" s="13" customFormat="1" ht="15.75">
      <c r="A7" s="20">
        <f>IF(B7="","",MAX($A$4:A6)+"1")</f>
      </c>
      <c r="B7" s="120"/>
      <c r="C7" s="110"/>
      <c r="D7" s="110"/>
      <c r="E7" s="137"/>
      <c r="F7" s="123" t="e">
        <f>IF(ISBLANK(G7),VLOOKUP(B7,'Данные для списков'!$A$110:$B$113,2,0),"")</f>
        <v>#N/A</v>
      </c>
      <c r="G7" s="138"/>
    </row>
    <row r="8" spans="1:7" s="13" customFormat="1" ht="15.75">
      <c r="A8" s="20">
        <f>IF(B8="","",MAX($A$4:A7)+"1")</f>
      </c>
      <c r="B8" s="120"/>
      <c r="C8" s="139"/>
      <c r="D8" s="139"/>
      <c r="E8" s="137"/>
      <c r="F8" s="123" t="e">
        <f>IF(ISBLANK(G8),VLOOKUP(B8,'Данные для списков'!$A$110:$B$113,2,0),"")</f>
        <v>#N/A</v>
      </c>
      <c r="G8" s="138"/>
    </row>
    <row r="9" spans="1:7" s="13" customFormat="1" ht="15.75">
      <c r="A9" s="20">
        <f>IF(B9="","",MAX($A$4:A8)+"1")</f>
      </c>
      <c r="B9" s="120"/>
      <c r="C9" s="139"/>
      <c r="D9" s="139"/>
      <c r="E9" s="137"/>
      <c r="F9" s="123" t="e">
        <f>IF(ISBLANK(G9),VLOOKUP(B9,'Данные для списков'!$A$110:$B$113,2,0),"")</f>
        <v>#N/A</v>
      </c>
      <c r="G9" s="138"/>
    </row>
    <row r="10" spans="1:7" s="13" customFormat="1" ht="15.75">
      <c r="A10" s="20">
        <f>IF(B10="","",MAX($A$4:A9)+"1")</f>
      </c>
      <c r="B10" s="120"/>
      <c r="C10" s="139"/>
      <c r="D10" s="139"/>
      <c r="E10" s="137"/>
      <c r="F10" s="123" t="e">
        <f>IF(ISBLANK(G10),VLOOKUP(B10,'Данные для списков'!$A$110:$B$113,2,0),"")</f>
        <v>#N/A</v>
      </c>
      <c r="G10" s="138"/>
    </row>
    <row r="11" spans="1:7" s="13" customFormat="1" ht="15.75">
      <c r="A11" s="20">
        <f>IF(B11="","",MAX($A$4:A10)+"1")</f>
      </c>
      <c r="B11" s="120"/>
      <c r="C11" s="139"/>
      <c r="D11" s="139"/>
      <c r="E11" s="137"/>
      <c r="F11" s="123" t="e">
        <f>IF(ISBLANK(G11),VLOOKUP(B11,'Данные для списков'!$A$110:$B$113,2,0),"")</f>
        <v>#N/A</v>
      </c>
      <c r="G11" s="138"/>
    </row>
    <row r="12" spans="1:7" s="13" customFormat="1" ht="15.75">
      <c r="A12" s="20">
        <f>IF(B12="","",MAX($A$4:A11)+"1")</f>
      </c>
      <c r="B12" s="120"/>
      <c r="C12" s="139"/>
      <c r="D12" s="139"/>
      <c r="E12" s="137"/>
      <c r="F12" s="123" t="e">
        <f>IF(ISBLANK(G12),VLOOKUP(B12,'Данные для списков'!$A$110:$B$113,2,0),"")</f>
        <v>#N/A</v>
      </c>
      <c r="G12" s="138"/>
    </row>
    <row r="13" spans="1:7" s="13" customFormat="1" ht="16.5">
      <c r="A13" s="30"/>
      <c r="B13" s="93" t="s">
        <v>220</v>
      </c>
      <c r="C13" s="48"/>
      <c r="D13" s="48"/>
      <c r="E13" s="47"/>
      <c r="F13" s="45"/>
      <c r="G13" s="96"/>
    </row>
    <row r="14" spans="1:7" s="13" customFormat="1" ht="15.75">
      <c r="A14" s="97"/>
      <c r="B14" s="140"/>
      <c r="C14" s="139"/>
      <c r="D14" s="139"/>
      <c r="E14" s="137"/>
      <c r="F14" s="126"/>
      <c r="G14" s="138"/>
    </row>
    <row r="15" spans="1:7" s="13" customFormat="1" ht="15.75">
      <c r="A15" s="97"/>
      <c r="B15" s="141"/>
      <c r="C15" s="139"/>
      <c r="D15" s="139"/>
      <c r="E15" s="137"/>
      <c r="F15" s="126"/>
      <c r="G15" s="138"/>
    </row>
    <row r="16" spans="1:7" ht="15.75">
      <c r="A16" s="97"/>
      <c r="B16" s="140"/>
      <c r="C16" s="139"/>
      <c r="D16" s="139"/>
      <c r="E16" s="137"/>
      <c r="F16" s="126"/>
      <c r="G16" s="138"/>
    </row>
    <row r="17" spans="1:7" ht="15.75">
      <c r="A17" s="98"/>
      <c r="B17" s="141"/>
      <c r="C17" s="139"/>
      <c r="D17" s="139"/>
      <c r="E17" s="126"/>
      <c r="F17" s="126"/>
      <c r="G17" s="138"/>
    </row>
    <row r="18" spans="1:5" ht="15.75">
      <c r="A18" s="31"/>
      <c r="B18" s="142" t="s">
        <v>173</v>
      </c>
      <c r="E18" s="8">
        <f>SUM(E4:E17)</f>
        <v>0</v>
      </c>
    </row>
    <row r="19" spans="1:2" ht="15.75">
      <c r="A19" s="31"/>
      <c r="B19" s="16"/>
    </row>
    <row r="20" spans="1:2" ht="15.75">
      <c r="A20" s="31"/>
      <c r="B20" s="16"/>
    </row>
    <row r="21" spans="1:2" ht="15.75">
      <c r="A21" s="31"/>
      <c r="B21" s="16"/>
    </row>
  </sheetData>
  <sheetProtection formatCells="0"/>
  <mergeCells count="1">
    <mergeCell ref="B1:E1"/>
  </mergeCells>
  <dataValidations count="1">
    <dataValidation type="list" allowBlank="1" showInputMessage="1" showErrorMessage="1" sqref="B4:B12">
      <formula1>Воспитательная_работа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view="pageLayout" workbookViewId="0" topLeftCell="A1">
      <selection activeCell="E35" sqref="E35:H35"/>
    </sheetView>
  </sheetViews>
  <sheetFormatPr defaultColWidth="11.50390625" defaultRowHeight="12.75"/>
  <cols>
    <col min="1" max="1" width="4.50390625" style="7" customWidth="1"/>
    <col min="2" max="2" width="20.50390625" style="8" customWidth="1"/>
    <col min="3" max="3" width="13.875" style="8" customWidth="1"/>
    <col min="4" max="4" width="16.125" style="8" customWidth="1"/>
    <col min="5" max="7" width="11.50390625" style="8" customWidth="1"/>
    <col min="8" max="8" width="3.375" style="8" customWidth="1"/>
    <col min="9" max="16384" width="11.50390625" style="8" customWidth="1"/>
  </cols>
  <sheetData>
    <row r="1" spans="1:8" s="6" customFormat="1" ht="18" customHeight="1">
      <c r="A1" s="5"/>
      <c r="B1" s="209" t="s">
        <v>31</v>
      </c>
      <c r="C1" s="209"/>
      <c r="D1" s="209"/>
      <c r="E1" s="209"/>
      <c r="F1" s="209"/>
      <c r="G1" s="209"/>
      <c r="H1" s="209"/>
    </row>
    <row r="2" spans="1:8" s="6" customFormat="1" ht="18">
      <c r="A2" s="5"/>
      <c r="B2" s="209"/>
      <c r="C2" s="209"/>
      <c r="D2" s="209"/>
      <c r="E2" s="209"/>
      <c r="F2" s="209"/>
      <c r="G2" s="209"/>
      <c r="H2" s="209"/>
    </row>
    <row r="3" spans="1:8" s="6" customFormat="1" ht="18">
      <c r="A3" s="5"/>
      <c r="B3" s="33"/>
      <c r="C3" s="33"/>
      <c r="D3" s="33"/>
      <c r="E3" s="10"/>
      <c r="F3" s="10"/>
      <c r="G3" s="16"/>
      <c r="H3" s="16"/>
    </row>
    <row r="4" spans="1:8" s="6" customFormat="1" ht="18">
      <c r="A4" s="5"/>
      <c r="B4" s="143"/>
      <c r="C4" s="143"/>
      <c r="D4" s="143"/>
      <c r="E4" s="143"/>
      <c r="F4" s="143"/>
      <c r="G4" s="144"/>
      <c r="H4" s="12"/>
    </row>
    <row r="5" spans="1:8" s="6" customFormat="1" ht="18">
      <c r="A5" s="5"/>
      <c r="B5" s="143"/>
      <c r="C5" s="143"/>
      <c r="D5" s="143"/>
      <c r="E5" s="144"/>
      <c r="F5" s="144"/>
      <c r="G5" s="144"/>
      <c r="H5" s="12"/>
    </row>
    <row r="6" spans="1:8" s="6" customFormat="1" ht="18">
      <c r="A6" s="5"/>
      <c r="B6" s="143"/>
      <c r="C6" s="143"/>
      <c r="D6" s="143"/>
      <c r="E6" s="144"/>
      <c r="F6" s="144"/>
      <c r="G6" s="144"/>
      <c r="H6" s="12"/>
    </row>
    <row r="7" spans="1:8" s="6" customFormat="1" ht="18">
      <c r="A7" s="5"/>
      <c r="B7" s="143"/>
      <c r="C7" s="143"/>
      <c r="D7" s="143"/>
      <c r="E7" s="144"/>
      <c r="F7" s="144"/>
      <c r="G7" s="144"/>
      <c r="H7" s="12"/>
    </row>
    <row r="8" spans="1:8" s="6" customFormat="1" ht="18">
      <c r="A8" s="5"/>
      <c r="B8" s="33"/>
      <c r="C8" s="33"/>
      <c r="D8" s="33"/>
      <c r="E8" s="10"/>
      <c r="F8" s="10"/>
      <c r="G8" s="16"/>
      <c r="H8" s="16"/>
    </row>
    <row r="9" spans="1:8" s="6" customFormat="1" ht="18">
      <c r="A9" s="5"/>
      <c r="B9" s="145"/>
      <c r="C9" s="146">
        <v>20</v>
      </c>
      <c r="D9" s="16"/>
      <c r="E9" s="153" t="s">
        <v>32</v>
      </c>
      <c r="F9" s="153"/>
      <c r="G9" s="212"/>
      <c r="H9" s="212"/>
    </row>
    <row r="10" spans="1:8" s="6" customFormat="1" ht="18">
      <c r="A10" s="5"/>
      <c r="B10" s="33"/>
      <c r="C10" s="33"/>
      <c r="D10" s="33"/>
      <c r="E10" s="10"/>
      <c r="F10" s="10"/>
      <c r="G10" s="16"/>
      <c r="H10" s="16"/>
    </row>
    <row r="11" spans="1:8" s="6" customFormat="1" ht="18">
      <c r="A11" s="5"/>
      <c r="B11" s="33"/>
      <c r="C11" s="33"/>
      <c r="D11" s="33"/>
      <c r="E11" s="10"/>
      <c r="F11" s="10"/>
      <c r="G11" s="16"/>
      <c r="H11" s="16"/>
    </row>
    <row r="12" spans="1:8" ht="15.75">
      <c r="A12" s="31"/>
      <c r="B12" s="10"/>
      <c r="C12" s="10"/>
      <c r="D12" s="10"/>
      <c r="E12" s="10"/>
      <c r="F12" s="10"/>
      <c r="G12" s="16"/>
      <c r="H12" s="16"/>
    </row>
    <row r="13" spans="1:8" ht="18">
      <c r="A13" s="31"/>
      <c r="B13" s="210" t="s">
        <v>33</v>
      </c>
      <c r="C13" s="210"/>
      <c r="D13" s="210"/>
      <c r="E13" s="10"/>
      <c r="F13" s="10"/>
      <c r="G13" s="16"/>
      <c r="H13" s="16"/>
    </row>
    <row r="14" spans="1:8" ht="15.75">
      <c r="A14" s="31"/>
      <c r="B14" s="208" t="s">
        <v>37</v>
      </c>
      <c r="C14" s="208"/>
      <c r="D14" s="208"/>
      <c r="E14" s="174" t="s">
        <v>41</v>
      </c>
      <c r="F14" s="174"/>
      <c r="G14" s="174"/>
      <c r="H14" s="174"/>
    </row>
    <row r="15" spans="1:8" ht="24" customHeight="1">
      <c r="A15" s="31"/>
      <c r="B15" s="174" t="s">
        <v>51</v>
      </c>
      <c r="C15" s="174"/>
      <c r="D15" s="174"/>
      <c r="E15" s="174"/>
      <c r="F15" s="174"/>
      <c r="G15" s="174"/>
      <c r="H15" s="174"/>
    </row>
    <row r="16" spans="1:8" ht="15.75">
      <c r="A16" s="31"/>
      <c r="B16" s="16"/>
      <c r="C16" s="16"/>
      <c r="D16" s="34"/>
      <c r="E16" s="16"/>
      <c r="F16" s="16"/>
      <c r="G16" s="16"/>
      <c r="H16" s="16"/>
    </row>
    <row r="17" spans="1:8" ht="15.75">
      <c r="A17" s="31"/>
      <c r="B17" s="16"/>
      <c r="C17" s="16"/>
      <c r="D17" s="16"/>
      <c r="E17" s="16"/>
      <c r="F17" s="16"/>
      <c r="G17" s="16"/>
      <c r="H17" s="16"/>
    </row>
    <row r="18" spans="1:8" ht="15.75">
      <c r="A18" s="31"/>
      <c r="B18" s="16" t="s">
        <v>34</v>
      </c>
      <c r="C18" s="16"/>
      <c r="D18" s="16" t="s">
        <v>35</v>
      </c>
      <c r="E18" s="16"/>
      <c r="F18" s="213"/>
      <c r="G18" s="213"/>
      <c r="H18" s="213"/>
    </row>
    <row r="19" spans="1:8" ht="15.75">
      <c r="A19" s="31"/>
      <c r="B19" s="16"/>
      <c r="C19" s="16"/>
      <c r="D19" s="16" t="s">
        <v>36</v>
      </c>
      <c r="E19" s="16"/>
      <c r="F19" s="214"/>
      <c r="G19" s="214"/>
      <c r="H19" s="214"/>
    </row>
    <row r="20" spans="1:8" ht="15.75">
      <c r="A20" s="31"/>
      <c r="B20" s="16"/>
      <c r="C20" s="16"/>
      <c r="D20" s="16"/>
      <c r="E20" s="16"/>
      <c r="F20" s="16"/>
      <c r="G20" s="16"/>
      <c r="H20" s="16"/>
    </row>
    <row r="21" spans="1:8" ht="15.75">
      <c r="A21" s="31"/>
      <c r="B21" s="16"/>
      <c r="C21" s="16"/>
      <c r="D21" s="16"/>
      <c r="E21" s="16"/>
      <c r="F21" s="16"/>
      <c r="G21" s="16"/>
      <c r="H21" s="16"/>
    </row>
    <row r="22" spans="1:8" ht="15.75">
      <c r="A22" s="31"/>
      <c r="B22" s="16"/>
      <c r="C22" s="16"/>
      <c r="D22" s="16"/>
      <c r="E22" s="16"/>
      <c r="F22" s="16"/>
      <c r="G22" s="16"/>
      <c r="H22" s="16"/>
    </row>
    <row r="23" spans="1:8" ht="15.75">
      <c r="A23" s="31"/>
      <c r="B23" s="186" t="s">
        <v>38</v>
      </c>
      <c r="C23" s="186"/>
      <c r="D23" s="186"/>
      <c r="E23" s="186"/>
      <c r="F23" s="186"/>
      <c r="G23" s="186"/>
      <c r="H23" s="186"/>
    </row>
    <row r="24" spans="1:8" ht="15.75">
      <c r="A24" s="31"/>
      <c r="B24" s="186"/>
      <c r="C24" s="186"/>
      <c r="D24" s="186"/>
      <c r="E24" s="186"/>
      <c r="F24" s="186"/>
      <c r="G24" s="186"/>
      <c r="H24" s="186"/>
    </row>
    <row r="25" spans="1:8" ht="15.75">
      <c r="A25" s="31"/>
      <c r="B25" s="33"/>
      <c r="C25" s="33"/>
      <c r="D25" s="33"/>
      <c r="E25" s="10"/>
      <c r="F25" s="10"/>
      <c r="G25" s="16"/>
      <c r="H25" s="16"/>
    </row>
    <row r="26" spans="1:8" ht="15.75">
      <c r="A26" s="31"/>
      <c r="B26" s="143"/>
      <c r="C26" s="143"/>
      <c r="D26" s="143"/>
      <c r="E26" s="143"/>
      <c r="F26" s="143"/>
      <c r="G26" s="144"/>
      <c r="H26" s="12"/>
    </row>
    <row r="27" spans="1:8" ht="15.75">
      <c r="A27" s="31"/>
      <c r="B27" s="143"/>
      <c r="C27" s="143"/>
      <c r="D27" s="143"/>
      <c r="E27" s="144"/>
      <c r="F27" s="144"/>
      <c r="G27" s="144"/>
      <c r="H27" s="12"/>
    </row>
    <row r="28" spans="1:8" ht="15.75">
      <c r="A28" s="31"/>
      <c r="B28" s="143"/>
      <c r="C28" s="143"/>
      <c r="D28" s="143"/>
      <c r="E28" s="144"/>
      <c r="F28" s="144"/>
      <c r="G28" s="144"/>
      <c r="H28" s="12"/>
    </row>
    <row r="29" spans="1:8" ht="15.75">
      <c r="A29" s="31"/>
      <c r="B29" s="143"/>
      <c r="C29" s="143"/>
      <c r="D29" s="143"/>
      <c r="E29" s="144"/>
      <c r="F29" s="144"/>
      <c r="G29" s="144"/>
      <c r="H29" s="12"/>
    </row>
    <row r="30" spans="1:8" ht="15.75">
      <c r="A30" s="31"/>
      <c r="B30" s="33"/>
      <c r="C30" s="33"/>
      <c r="D30" s="33"/>
      <c r="E30" s="10"/>
      <c r="F30" s="10"/>
      <c r="G30" s="16"/>
      <c r="H30" s="16"/>
    </row>
    <row r="31" spans="1:10" ht="15.75">
      <c r="A31" s="31"/>
      <c r="B31" s="208" t="s">
        <v>26</v>
      </c>
      <c r="C31" s="208"/>
      <c r="D31" s="147"/>
      <c r="E31" s="174" t="s">
        <v>46</v>
      </c>
      <c r="F31" s="174"/>
      <c r="G31" s="40"/>
      <c r="H31" s="38"/>
      <c r="I31" s="41"/>
      <c r="J31" s="13"/>
    </row>
    <row r="32" spans="1:10" ht="15.75">
      <c r="A32" s="31"/>
      <c r="B32" s="36"/>
      <c r="C32" s="36"/>
      <c r="D32" s="35"/>
      <c r="E32" s="33"/>
      <c r="F32" s="33"/>
      <c r="G32" s="33"/>
      <c r="H32" s="38"/>
      <c r="I32" s="10"/>
      <c r="J32" s="13"/>
    </row>
    <row r="33" spans="2:10" ht="15.75">
      <c r="B33" s="208" t="s">
        <v>18</v>
      </c>
      <c r="C33" s="208"/>
      <c r="D33" s="147"/>
      <c r="E33" s="174" t="s">
        <v>49</v>
      </c>
      <c r="F33" s="174"/>
      <c r="G33" s="39"/>
      <c r="H33" s="38"/>
      <c r="I33" s="41"/>
      <c r="J33" s="13"/>
    </row>
    <row r="34" spans="2:9" ht="15.75">
      <c r="B34" s="16"/>
      <c r="C34" s="16"/>
      <c r="D34" s="37"/>
      <c r="E34" s="37"/>
      <c r="F34" s="37"/>
      <c r="G34" s="33"/>
      <c r="H34" s="33"/>
      <c r="I34" s="16"/>
    </row>
    <row r="35" spans="2:9" ht="15.75">
      <c r="B35" s="16"/>
      <c r="C35" s="16"/>
      <c r="D35" s="37"/>
      <c r="E35" s="182"/>
      <c r="F35" s="183"/>
      <c r="G35" s="215">
        <v>2020</v>
      </c>
      <c r="H35" s="215"/>
      <c r="I35" s="16"/>
    </row>
    <row r="36" spans="4:8" ht="12.75">
      <c r="D36" s="38"/>
      <c r="E36" s="38"/>
      <c r="F36" s="38"/>
      <c r="G36" s="38"/>
      <c r="H36" s="38"/>
    </row>
    <row r="45" spans="2:8" ht="39" customHeight="1">
      <c r="B45" s="211"/>
      <c r="C45" s="211"/>
      <c r="D45" s="211"/>
      <c r="E45" s="211"/>
      <c r="F45" s="211"/>
      <c r="G45" s="211"/>
      <c r="H45" s="211"/>
    </row>
    <row r="47" spans="1:8" ht="29.25" customHeight="1">
      <c r="A47" s="7">
        <v>2</v>
      </c>
      <c r="B47" s="211" t="s">
        <v>40</v>
      </c>
      <c r="C47" s="211"/>
      <c r="D47" s="211"/>
      <c r="E47" s="211"/>
      <c r="F47" s="211"/>
      <c r="G47" s="211"/>
      <c r="H47" s="211"/>
    </row>
  </sheetData>
  <sheetProtection/>
  <mergeCells count="18">
    <mergeCell ref="E35:F35"/>
    <mergeCell ref="B45:H45"/>
    <mergeCell ref="B47:H47"/>
    <mergeCell ref="G9:H9"/>
    <mergeCell ref="B15:H15"/>
    <mergeCell ref="F18:H18"/>
    <mergeCell ref="F19:H19"/>
    <mergeCell ref="B23:H24"/>
    <mergeCell ref="E31:F31"/>
    <mergeCell ref="G35:H35"/>
    <mergeCell ref="B31:C31"/>
    <mergeCell ref="B1:H2"/>
    <mergeCell ref="B13:D13"/>
    <mergeCell ref="B14:D14"/>
    <mergeCell ref="E14:H14"/>
    <mergeCell ref="E33:F33"/>
    <mergeCell ref="E9:F9"/>
    <mergeCell ref="B33:C3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selection activeCell="B78" sqref="B78"/>
    </sheetView>
  </sheetViews>
  <sheetFormatPr defaultColWidth="11.50390625" defaultRowHeight="12.75"/>
  <cols>
    <col min="1" max="1" width="83.00390625" style="0" bestFit="1" customWidth="1"/>
    <col min="2" max="4" width="11.50390625" style="0" customWidth="1"/>
    <col min="5" max="5" width="37.875" style="0" customWidth="1"/>
  </cols>
  <sheetData>
    <row r="1" ht="13.5" thickBot="1">
      <c r="A1" s="84" t="s">
        <v>98</v>
      </c>
    </row>
    <row r="2" spans="1:2" ht="19.5" thickBot="1">
      <c r="A2" s="63" t="s">
        <v>92</v>
      </c>
      <c r="B2" s="69" t="s">
        <v>102</v>
      </c>
    </row>
    <row r="3" spans="1:2" ht="19.5" thickBot="1">
      <c r="A3" s="66" t="s">
        <v>93</v>
      </c>
      <c r="B3" s="69" t="s">
        <v>102</v>
      </c>
    </row>
    <row r="4" spans="1:2" ht="18.75" thickBot="1">
      <c r="A4" s="66" t="s">
        <v>39</v>
      </c>
      <c r="B4" s="65"/>
    </row>
    <row r="5" spans="1:2" ht="18">
      <c r="A5" s="68" t="s">
        <v>89</v>
      </c>
      <c r="B5" s="67"/>
    </row>
    <row r="6" spans="1:2" ht="18.75" thickBot="1">
      <c r="A6" s="66" t="s">
        <v>90</v>
      </c>
      <c r="B6" s="65"/>
    </row>
    <row r="7" spans="1:2" ht="18.75">
      <c r="A7" s="68" t="s">
        <v>95</v>
      </c>
      <c r="B7" s="67" t="s">
        <v>102</v>
      </c>
    </row>
    <row r="8" spans="1:2" ht="18">
      <c r="A8" s="64" t="s">
        <v>80</v>
      </c>
      <c r="B8" s="69"/>
    </row>
    <row r="9" spans="1:2" ht="18.75" thickBot="1">
      <c r="A9" s="66" t="s">
        <v>71</v>
      </c>
      <c r="B9" s="65"/>
    </row>
    <row r="10" spans="1:2" ht="18.75" thickBot="1">
      <c r="A10" s="66" t="s">
        <v>81</v>
      </c>
      <c r="B10" s="70"/>
    </row>
    <row r="11" spans="1:2" ht="12.75">
      <c r="A11" s="73" t="s">
        <v>109</v>
      </c>
      <c r="B11" s="78"/>
    </row>
    <row r="12" spans="1:2" ht="18.75" thickBot="1">
      <c r="A12" s="66" t="s">
        <v>72</v>
      </c>
      <c r="B12" s="69"/>
    </row>
    <row r="13" spans="1:2" ht="18.75" thickBot="1">
      <c r="A13" s="68" t="s">
        <v>69</v>
      </c>
      <c r="B13" s="67"/>
    </row>
    <row r="14" spans="1:2" ht="18.75" thickBot="1">
      <c r="A14" s="68" t="s">
        <v>96</v>
      </c>
      <c r="B14" s="67"/>
    </row>
    <row r="15" spans="1:2" ht="18">
      <c r="A15" s="68" t="s">
        <v>97</v>
      </c>
      <c r="B15" s="67"/>
    </row>
    <row r="16" ht="13.5" thickBot="1">
      <c r="A16" s="75" t="s">
        <v>108</v>
      </c>
    </row>
    <row r="17" spans="1:2" ht="18.75" thickBot="1">
      <c r="A17" s="66" t="s">
        <v>68</v>
      </c>
      <c r="B17" s="69"/>
    </row>
    <row r="18" spans="1:2" ht="18">
      <c r="A18" s="64" t="s">
        <v>67</v>
      </c>
      <c r="B18" s="67"/>
    </row>
    <row r="19" spans="1:2" ht="18.75" thickBot="1">
      <c r="A19" s="64" t="s">
        <v>70</v>
      </c>
      <c r="B19" s="67"/>
    </row>
    <row r="20" spans="1:2" ht="12.75">
      <c r="A20" s="77" t="s">
        <v>110</v>
      </c>
      <c r="B20" s="78"/>
    </row>
    <row r="21" spans="1:2" ht="18.75" thickBot="1">
      <c r="A21" s="66" t="s">
        <v>74</v>
      </c>
      <c r="B21" s="69"/>
    </row>
    <row r="22" spans="1:2" ht="18.75" thickBot="1">
      <c r="A22" s="64" t="s">
        <v>78</v>
      </c>
      <c r="B22" s="69"/>
    </row>
    <row r="23" spans="1:2" ht="18.75" thickBot="1">
      <c r="A23" s="68" t="s">
        <v>79</v>
      </c>
      <c r="B23" s="67"/>
    </row>
    <row r="24" spans="1:2" ht="18.75">
      <c r="A24" s="68" t="s">
        <v>100</v>
      </c>
      <c r="B24" s="67" t="s">
        <v>102</v>
      </c>
    </row>
    <row r="25" spans="1:2" ht="19.5" thickBot="1">
      <c r="A25" s="66" t="s">
        <v>85</v>
      </c>
      <c r="B25" s="65" t="s">
        <v>102</v>
      </c>
    </row>
    <row r="26" spans="1:2" ht="18.75" thickBot="1">
      <c r="A26" s="66" t="s">
        <v>94</v>
      </c>
      <c r="B26" s="69"/>
    </row>
    <row r="27" spans="1:2" ht="18.75" thickBot="1">
      <c r="A27" s="68" t="s">
        <v>99</v>
      </c>
      <c r="B27" s="67"/>
    </row>
    <row r="28" spans="1:2" ht="18.75" thickBot="1">
      <c r="A28" s="68" t="s">
        <v>88</v>
      </c>
      <c r="B28" s="67"/>
    </row>
    <row r="29" spans="1:2" ht="18.75">
      <c r="A29" s="68" t="s">
        <v>83</v>
      </c>
      <c r="B29" s="67" t="s">
        <v>102</v>
      </c>
    </row>
    <row r="30" spans="1:2" ht="18.75">
      <c r="A30" s="64" t="s">
        <v>101</v>
      </c>
      <c r="B30" s="69" t="s">
        <v>102</v>
      </c>
    </row>
    <row r="31" spans="1:2" ht="18.75" thickBot="1">
      <c r="A31" s="66" t="s">
        <v>82</v>
      </c>
      <c r="B31" s="69"/>
    </row>
    <row r="32" ht="13.5" thickBot="1">
      <c r="A32" s="75" t="s">
        <v>111</v>
      </c>
    </row>
    <row r="33" spans="1:2" ht="18">
      <c r="A33" s="68" t="s">
        <v>86</v>
      </c>
      <c r="B33" s="67"/>
    </row>
    <row r="34" spans="1:2" ht="19.5" thickBot="1">
      <c r="A34" s="66" t="s">
        <v>91</v>
      </c>
      <c r="B34" s="65" t="s">
        <v>102</v>
      </c>
    </row>
    <row r="35" spans="1:2" ht="18">
      <c r="A35" s="68" t="s">
        <v>87</v>
      </c>
      <c r="B35" s="67"/>
    </row>
    <row r="36" ht="13.5" thickBot="1">
      <c r="A36" s="75" t="s">
        <v>112</v>
      </c>
    </row>
    <row r="37" spans="1:2" ht="19.5" thickBot="1">
      <c r="A37" s="66" t="s">
        <v>84</v>
      </c>
      <c r="B37" s="69" t="s">
        <v>102</v>
      </c>
    </row>
    <row r="38" spans="1:2" ht="19.5" thickBot="1">
      <c r="A38" s="66" t="s">
        <v>84</v>
      </c>
      <c r="B38" s="69" t="s">
        <v>102</v>
      </c>
    </row>
    <row r="39" spans="1:2" ht="18">
      <c r="A39" s="68" t="s">
        <v>73</v>
      </c>
      <c r="B39" s="69"/>
    </row>
    <row r="40" spans="1:2" ht="18.75">
      <c r="A40" s="74" t="s">
        <v>75</v>
      </c>
      <c r="B40" s="69" t="s">
        <v>102</v>
      </c>
    </row>
    <row r="41" spans="1:2" ht="18.75">
      <c r="A41" s="74" t="s">
        <v>77</v>
      </c>
      <c r="B41" s="69" t="s">
        <v>102</v>
      </c>
    </row>
    <row r="42" spans="1:2" ht="18.75">
      <c r="A42" s="74" t="s">
        <v>76</v>
      </c>
      <c r="B42" s="69" t="s">
        <v>102</v>
      </c>
    </row>
    <row r="43" spans="1:2" ht="18">
      <c r="A43" s="74" t="s">
        <v>66</v>
      </c>
      <c r="B43" s="65"/>
    </row>
    <row r="44" ht="13.5">
      <c r="A44" s="76" t="s">
        <v>107</v>
      </c>
    </row>
    <row r="47" ht="13.5" thickBot="1">
      <c r="A47" s="84" t="s">
        <v>119</v>
      </c>
    </row>
    <row r="48" spans="1:2" ht="15" thickBot="1">
      <c r="A48" s="80" t="s">
        <v>152</v>
      </c>
      <c r="B48" t="s">
        <v>157</v>
      </c>
    </row>
    <row r="49" spans="1:2" ht="15" thickBot="1">
      <c r="A49" s="81" t="s">
        <v>151</v>
      </c>
      <c r="B49" t="s">
        <v>157</v>
      </c>
    </row>
    <row r="50" spans="1:2" ht="28.5" thickBot="1">
      <c r="A50" s="81" t="s">
        <v>137</v>
      </c>
      <c r="B50" s="85" t="s">
        <v>155</v>
      </c>
    </row>
    <row r="51" spans="1:2" ht="15" thickBot="1">
      <c r="A51" s="81" t="s">
        <v>138</v>
      </c>
      <c r="B51" s="86" t="s">
        <v>154</v>
      </c>
    </row>
    <row r="52" spans="1:2" ht="15" thickBot="1">
      <c r="A52" s="81" t="s">
        <v>149</v>
      </c>
      <c r="B52" s="86" t="s">
        <v>153</v>
      </c>
    </row>
    <row r="53" spans="1:2" ht="15" thickBot="1">
      <c r="A53" s="81" t="s">
        <v>150</v>
      </c>
      <c r="B53" s="86" t="s">
        <v>153</v>
      </c>
    </row>
    <row r="54" spans="1:2" ht="13.5">
      <c r="A54" s="82" t="s">
        <v>141</v>
      </c>
      <c r="B54" s="86" t="s">
        <v>156</v>
      </c>
    </row>
    <row r="55" spans="1:2" ht="13.5">
      <c r="A55" s="82" t="s">
        <v>123</v>
      </c>
      <c r="B55" s="86" t="s">
        <v>158</v>
      </c>
    </row>
    <row r="56" spans="1:2" ht="15" thickBot="1">
      <c r="A56" s="81" t="s">
        <v>128</v>
      </c>
      <c r="B56" s="86" t="s">
        <v>159</v>
      </c>
    </row>
    <row r="57" spans="1:2" ht="15" thickBot="1">
      <c r="A57" s="81" t="s">
        <v>135</v>
      </c>
      <c r="B57" s="86" t="s">
        <v>160</v>
      </c>
    </row>
    <row r="58" spans="1:2" ht="15" thickBot="1">
      <c r="A58" s="81" t="s">
        <v>134</v>
      </c>
      <c r="B58" s="86" t="s">
        <v>160</v>
      </c>
    </row>
    <row r="59" spans="1:2" ht="15" thickBot="1">
      <c r="A59" s="81" t="s">
        <v>142</v>
      </c>
      <c r="B59" s="86" t="s">
        <v>172</v>
      </c>
    </row>
    <row r="60" spans="1:2" ht="28.5" thickBot="1">
      <c r="A60" s="81" t="s">
        <v>143</v>
      </c>
      <c r="B60" s="86" t="s">
        <v>172</v>
      </c>
    </row>
    <row r="61" spans="1:2" ht="13.5">
      <c r="A61" s="82" t="s">
        <v>132</v>
      </c>
      <c r="B61" s="86" t="s">
        <v>160</v>
      </c>
    </row>
    <row r="62" spans="1:2" ht="13.5">
      <c r="A62" s="82" t="s">
        <v>133</v>
      </c>
      <c r="B62" s="86" t="s">
        <v>160</v>
      </c>
    </row>
    <row r="63" spans="1:2" ht="13.5">
      <c r="A63" s="82" t="s">
        <v>139</v>
      </c>
      <c r="B63" s="86" t="s">
        <v>162</v>
      </c>
    </row>
    <row r="64" spans="1:2" ht="13.5">
      <c r="A64" s="82" t="s">
        <v>140</v>
      </c>
      <c r="B64" s="86" t="s">
        <v>162</v>
      </c>
    </row>
    <row r="65" spans="1:2" ht="13.5">
      <c r="A65" s="82" t="s">
        <v>129</v>
      </c>
      <c r="B65" s="86" t="s">
        <v>163</v>
      </c>
    </row>
    <row r="66" spans="1:2" ht="13.5">
      <c r="A66" s="82" t="s">
        <v>124</v>
      </c>
      <c r="B66" s="86" t="s">
        <v>164</v>
      </c>
    </row>
    <row r="67" spans="1:2" ht="15" thickBot="1">
      <c r="A67" s="81" t="s">
        <v>125</v>
      </c>
      <c r="B67" s="86" t="s">
        <v>164</v>
      </c>
    </row>
    <row r="68" spans="1:2" ht="15" thickBot="1">
      <c r="A68" s="81" t="s">
        <v>130</v>
      </c>
      <c r="B68" s="86" t="s">
        <v>165</v>
      </c>
    </row>
    <row r="69" spans="1:2" ht="13.5">
      <c r="A69" s="82" t="s">
        <v>146</v>
      </c>
      <c r="B69" s="86" t="s">
        <v>153</v>
      </c>
    </row>
    <row r="70" spans="1:2" ht="15" thickBot="1">
      <c r="A70" s="81" t="s">
        <v>148</v>
      </c>
      <c r="B70" s="86" t="s">
        <v>153</v>
      </c>
    </row>
    <row r="71" spans="1:2" ht="15" thickBot="1">
      <c r="A71" s="81" t="s">
        <v>144</v>
      </c>
      <c r="B71" s="86" t="s">
        <v>153</v>
      </c>
    </row>
    <row r="72" spans="1:2" ht="15" thickBot="1">
      <c r="A72" s="81" t="s">
        <v>147</v>
      </c>
      <c r="B72" s="86" t="s">
        <v>166</v>
      </c>
    </row>
    <row r="73" spans="1:2" ht="15" thickBot="1">
      <c r="A73" s="83" t="s">
        <v>145</v>
      </c>
      <c r="B73" s="86" t="s">
        <v>153</v>
      </c>
    </row>
    <row r="74" spans="1:2" ht="15" thickBot="1">
      <c r="A74" s="81" t="s">
        <v>122</v>
      </c>
      <c r="B74" s="86" t="s">
        <v>164</v>
      </c>
    </row>
    <row r="75" spans="1:2" ht="15" thickBot="1">
      <c r="A75" s="81" t="s">
        <v>121</v>
      </c>
      <c r="B75" s="86" t="s">
        <v>167</v>
      </c>
    </row>
    <row r="76" spans="1:2" ht="15" thickBot="1">
      <c r="A76" s="81" t="s">
        <v>126</v>
      </c>
      <c r="B76" s="86" t="s">
        <v>161</v>
      </c>
    </row>
    <row r="77" spans="1:2" ht="15" thickBot="1">
      <c r="A77" s="81" t="s">
        <v>120</v>
      </c>
      <c r="B77" s="86" t="s">
        <v>168</v>
      </c>
    </row>
    <row r="78" spans="1:2" ht="15" thickBot="1">
      <c r="A78" s="81" t="s">
        <v>131</v>
      </c>
      <c r="B78" s="86" t="s">
        <v>169</v>
      </c>
    </row>
    <row r="79" spans="1:2" ht="28.5" thickBot="1">
      <c r="A79" s="81" t="s">
        <v>127</v>
      </c>
      <c r="B79" s="86" t="s">
        <v>170</v>
      </c>
    </row>
    <row r="80" spans="1:2" ht="15" thickBot="1">
      <c r="A80" s="81" t="s">
        <v>136</v>
      </c>
      <c r="B80" s="86" t="s">
        <v>171</v>
      </c>
    </row>
    <row r="82" ht="15" thickBot="1">
      <c r="A82" s="90" t="s">
        <v>193</v>
      </c>
    </row>
    <row r="83" spans="1:2" ht="28.5" thickBot="1">
      <c r="A83" s="80" t="s">
        <v>180</v>
      </c>
      <c r="B83" t="s">
        <v>194</v>
      </c>
    </row>
    <row r="84" spans="1:2" ht="15" thickBot="1">
      <c r="A84" s="81" t="s">
        <v>211</v>
      </c>
      <c r="B84" t="s">
        <v>194</v>
      </c>
    </row>
    <row r="85" spans="1:2" ht="15" thickBot="1">
      <c r="A85" s="81" t="s">
        <v>212</v>
      </c>
      <c r="B85" t="s">
        <v>200</v>
      </c>
    </row>
    <row r="86" spans="1:2" ht="13.5">
      <c r="A86" s="82" t="s">
        <v>183</v>
      </c>
      <c r="B86" t="s">
        <v>194</v>
      </c>
    </row>
    <row r="87" spans="1:2" ht="13.5">
      <c r="A87" s="82" t="s">
        <v>188</v>
      </c>
      <c r="B87" t="s">
        <v>207</v>
      </c>
    </row>
    <row r="88" spans="1:2" ht="15" thickBot="1">
      <c r="A88" s="81" t="s">
        <v>189</v>
      </c>
      <c r="B88" t="s">
        <v>171</v>
      </c>
    </row>
    <row r="89" spans="1:2" ht="28.5" thickBot="1">
      <c r="A89" s="81" t="s">
        <v>192</v>
      </c>
      <c r="B89" t="s">
        <v>209</v>
      </c>
    </row>
    <row r="90" spans="1:2" ht="15" thickBot="1">
      <c r="A90" s="81" t="s">
        <v>202</v>
      </c>
      <c r="B90" t="s">
        <v>204</v>
      </c>
    </row>
    <row r="91" spans="1:2" ht="15" thickBot="1">
      <c r="A91" s="81" t="s">
        <v>201</v>
      </c>
      <c r="B91" t="s">
        <v>203</v>
      </c>
    </row>
    <row r="92" spans="1:2" ht="15" thickBot="1">
      <c r="A92" s="81" t="s">
        <v>181</v>
      </c>
      <c r="B92" t="s">
        <v>198</v>
      </c>
    </row>
    <row r="93" spans="1:2" ht="15" thickBot="1">
      <c r="A93" s="81" t="s">
        <v>190</v>
      </c>
      <c r="B93" t="s">
        <v>153</v>
      </c>
    </row>
    <row r="94" spans="1:2" ht="27.75">
      <c r="A94" s="82" t="s">
        <v>197</v>
      </c>
      <c r="B94" t="s">
        <v>194</v>
      </c>
    </row>
    <row r="95" spans="1:2" ht="13.5">
      <c r="A95" s="82" t="s">
        <v>178</v>
      </c>
      <c r="B95" t="s">
        <v>194</v>
      </c>
    </row>
    <row r="96" spans="1:2" ht="13.5">
      <c r="A96" s="82" t="s">
        <v>196</v>
      </c>
      <c r="B96" t="s">
        <v>194</v>
      </c>
    </row>
    <row r="97" spans="1:2" ht="13.5">
      <c r="A97" s="82" t="s">
        <v>175</v>
      </c>
      <c r="B97" t="s">
        <v>195</v>
      </c>
    </row>
    <row r="98" spans="1:2" ht="15" thickBot="1">
      <c r="A98" s="81" t="s">
        <v>177</v>
      </c>
      <c r="B98" t="s">
        <v>194</v>
      </c>
    </row>
    <row r="99" spans="1:2" ht="28.5" thickBot="1">
      <c r="A99" s="81" t="s">
        <v>176</v>
      </c>
      <c r="B99" t="s">
        <v>194</v>
      </c>
    </row>
    <row r="100" spans="1:2" ht="28.5" thickBot="1">
      <c r="A100" s="81" t="s">
        <v>179</v>
      </c>
      <c r="B100" t="s">
        <v>194</v>
      </c>
    </row>
    <row r="101" spans="1:2" ht="13.5">
      <c r="A101" s="82" t="s">
        <v>184</v>
      </c>
      <c r="B101" t="s">
        <v>205</v>
      </c>
    </row>
    <row r="102" spans="1:2" ht="13.5">
      <c r="A102" s="82" t="s">
        <v>186</v>
      </c>
      <c r="B102" t="s">
        <v>206</v>
      </c>
    </row>
    <row r="103" spans="1:2" ht="27.75">
      <c r="A103" s="82" t="s">
        <v>187</v>
      </c>
      <c r="B103" t="s">
        <v>210</v>
      </c>
    </row>
    <row r="104" spans="1:2" ht="15" thickBot="1">
      <c r="A104" s="81" t="s">
        <v>191</v>
      </c>
      <c r="B104" t="s">
        <v>208</v>
      </c>
    </row>
    <row r="105" spans="1:2" ht="15" thickBot="1">
      <c r="A105" s="81" t="s">
        <v>185</v>
      </c>
      <c r="B105" t="s">
        <v>205</v>
      </c>
    </row>
    <row r="106" spans="1:2" ht="15" thickBot="1">
      <c r="A106" s="81" t="s">
        <v>182</v>
      </c>
      <c r="B106" t="s">
        <v>199</v>
      </c>
    </row>
    <row r="109" ht="15" thickBot="1">
      <c r="A109" s="92" t="s">
        <v>214</v>
      </c>
    </row>
    <row r="110" spans="1:2" ht="15" thickBot="1">
      <c r="A110" s="80" t="s">
        <v>216</v>
      </c>
      <c r="B110" t="s">
        <v>218</v>
      </c>
    </row>
    <row r="111" spans="1:2" ht="15" thickBot="1">
      <c r="A111" s="81" t="s">
        <v>215</v>
      </c>
      <c r="B111" t="s">
        <v>170</v>
      </c>
    </row>
    <row r="112" spans="1:2" ht="15" thickBot="1">
      <c r="A112" s="81" t="s">
        <v>217</v>
      </c>
      <c r="B112" t="s">
        <v>219</v>
      </c>
    </row>
    <row r="113" spans="1:2" ht="28.5" thickBot="1">
      <c r="A113" s="81" t="s">
        <v>30</v>
      </c>
      <c r="B113" t="s">
        <v>219</v>
      </c>
    </row>
  </sheetData>
  <sheetProtection selectLockedCells="1" selectUnlockedCells="1"/>
  <autoFilter ref="A109:B109">
    <sortState ref="A110:B113">
      <sortCondition sortBy="value" ref="A110:A113"/>
    </sortState>
  </autoFilter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lastPrinted>2019-09-02T06:03:53Z</cp:lastPrinted>
  <dcterms:created xsi:type="dcterms:W3CDTF">2017-11-06T04:54:38Z</dcterms:created>
  <dcterms:modified xsi:type="dcterms:W3CDTF">2021-08-11T04:14:39Z</dcterms:modified>
  <cp:category/>
  <cp:version/>
  <cp:contentType/>
  <cp:contentStatus/>
</cp:coreProperties>
</file>